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lerr\Desktop\"/>
    </mc:Choice>
  </mc:AlternateContent>
  <bookViews>
    <workbookView xWindow="0" yWindow="120" windowWidth="15300" windowHeight="8460" tabRatio="840"/>
  </bookViews>
  <sheets>
    <sheet name="Loan Repayment" sheetId="5" r:id="rId1"/>
    <sheet name="Unsubsidized" sheetId="8" state="hidden" r:id="rId2"/>
    <sheet name="Loan Calculator" sheetId="4" state="hidden" r:id="rId3"/>
    <sheet name="Loan Calculator (Int)" sheetId="9" state="hidden" r:id="rId4"/>
    <sheet name="Loan Calculator (25)" sheetId="7" state="hidden" r:id="rId5"/>
    <sheet name="IBR Plans" sheetId="6" state="hidden" r:id="rId6"/>
    <sheet name="Sheet1" sheetId="10" state="hidden" r:id="rId7"/>
    <sheet name="Servicers" sheetId="11" state="hidden" r:id="rId8"/>
  </sheets>
  <externalReferences>
    <externalReference r:id="rId9"/>
  </externalReferences>
  <definedNames>
    <definedName name="AGI">'IBR Plans'!$B$3:$B$15</definedName>
    <definedName name="payments_per_year" localSheetId="5">'[1]Loan Calculator'!$D$14</definedName>
    <definedName name="payments_per_year" localSheetId="4">'Loan Calculator (25)'!$D$14</definedName>
    <definedName name="payments_per_year" localSheetId="3">'Loan Calculator (Int)'!$D$14</definedName>
    <definedName name="payments_per_year" localSheetId="0">'[1]Loan Calculator'!$D$14</definedName>
    <definedName name="payments_per_year">'Loan Calculator'!$D$14</definedName>
    <definedName name="_xlnm.Print_Area" localSheetId="0">'Loan Repayment'!$A$1:$K$27</definedName>
    <definedName name="start_date" localSheetId="5">'[1]Loan Calculator'!$C$27</definedName>
    <definedName name="start_date" localSheetId="4">'Loan Calculator (25)'!$C$27</definedName>
    <definedName name="start_date" localSheetId="3">'Loan Calculator (Int)'!$C$27</definedName>
    <definedName name="start_date" localSheetId="0">'[1]Loan Calculator'!$C$27</definedName>
    <definedName name="start_date">'Loan Calculator'!$C$27</definedName>
    <definedName name="years" localSheetId="4">'Loan Calculator (25)'!$D$13</definedName>
    <definedName name="years" localSheetId="3">'Loan Calculator (Int)'!$D$13</definedName>
    <definedName name="years">'Loan Calculator'!$D$13</definedName>
  </definedNames>
  <calcPr calcId="152511"/>
</workbook>
</file>

<file path=xl/calcChain.xml><?xml version="1.0" encoding="utf-8"?>
<calcChain xmlns="http://schemas.openxmlformats.org/spreadsheetml/2006/main">
  <c r="I9" i="5" l="1"/>
  <c r="I8" i="5"/>
  <c r="N3" i="5" l="1"/>
  <c r="N5" i="5"/>
  <c r="N7" i="5"/>
  <c r="N9" i="5"/>
  <c r="N11" i="5"/>
  <c r="N12" i="5"/>
  <c r="E4" i="5" l="1"/>
  <c r="N4" i="5" s="1"/>
  <c r="E5" i="5"/>
  <c r="E6" i="5"/>
  <c r="N6" i="5" s="1"/>
  <c r="E7" i="5"/>
  <c r="E8" i="5"/>
  <c r="N8" i="5" s="1"/>
  <c r="E9" i="5"/>
  <c r="E10" i="5"/>
  <c r="N10" i="5" s="1"/>
  <c r="E11" i="5"/>
  <c r="E12" i="5"/>
  <c r="E3" i="5"/>
  <c r="F12" i="5" l="1"/>
  <c r="F11" i="5"/>
  <c r="D15" i="4" l="1"/>
  <c r="C27" i="4" s="1"/>
  <c r="B11" i="5"/>
  <c r="I23" i="5"/>
  <c r="B12" i="5"/>
  <c r="L12" i="5"/>
  <c r="D25" i="8"/>
  <c r="D26" i="8"/>
  <c r="D27" i="8"/>
  <c r="B10" i="5"/>
  <c r="B9" i="5"/>
  <c r="B8" i="5"/>
  <c r="B7" i="5"/>
  <c r="B6" i="5"/>
  <c r="B5" i="5"/>
  <c r="B4" i="5"/>
  <c r="C27" i="9"/>
  <c r="D21" i="8"/>
  <c r="D22" i="8"/>
  <c r="D23" i="8"/>
  <c r="E9" i="8" s="1"/>
  <c r="D24" i="8"/>
  <c r="D19" i="8"/>
  <c r="D20" i="8"/>
  <c r="E2" i="8" s="1"/>
  <c r="D14" i="8"/>
  <c r="D15" i="8"/>
  <c r="D16" i="8"/>
  <c r="D17" i="8"/>
  <c r="D18" i="8"/>
  <c r="H23" i="5"/>
  <c r="C13" i="8"/>
  <c r="C4" i="8"/>
  <c r="C5" i="8"/>
  <c r="C6" i="8"/>
  <c r="C7" i="8"/>
  <c r="C8" i="8"/>
  <c r="C9" i="8"/>
  <c r="C10" i="8"/>
  <c r="C11" i="8"/>
  <c r="C3" i="8"/>
  <c r="C2" i="8"/>
  <c r="C27" i="7"/>
  <c r="M3" i="6"/>
  <c r="N3" i="6"/>
  <c r="M4" i="6"/>
  <c r="M5" i="6"/>
  <c r="N5" i="6"/>
  <c r="M6" i="6"/>
  <c r="N6" i="6"/>
  <c r="M8" i="6"/>
  <c r="N8" i="6"/>
  <c r="M9" i="6"/>
  <c r="M10" i="6"/>
  <c r="N10" i="6"/>
  <c r="M11" i="6"/>
  <c r="N11" i="6"/>
  <c r="M12" i="6"/>
  <c r="M13" i="6"/>
  <c r="N13" i="6"/>
  <c r="M14" i="6"/>
  <c r="N14" i="6"/>
  <c r="G32" i="6"/>
  <c r="G31" i="6"/>
  <c r="G30" i="6"/>
  <c r="E30" i="6"/>
  <c r="G29" i="6"/>
  <c r="E29" i="6"/>
  <c r="G28" i="6"/>
  <c r="E28" i="6"/>
  <c r="G27" i="6"/>
  <c r="E27" i="6"/>
  <c r="G26" i="6"/>
  <c r="E26" i="6"/>
  <c r="G25" i="6"/>
  <c r="E25" i="6"/>
  <c r="S19" i="6"/>
  <c r="R19" i="6"/>
  <c r="Q19" i="6"/>
  <c r="P19" i="6"/>
  <c r="O19" i="6"/>
  <c r="N19" i="6"/>
  <c r="M19" i="6"/>
  <c r="I19" i="6"/>
  <c r="H19" i="6"/>
  <c r="R15" i="6" s="1"/>
  <c r="R14" i="6"/>
  <c r="G19" i="6"/>
  <c r="Q12" i="6" s="1"/>
  <c r="F19" i="6"/>
  <c r="P13" i="6" s="1"/>
  <c r="P15" i="6"/>
  <c r="E19" i="6"/>
  <c r="O6" i="6" s="1"/>
  <c r="D19" i="6"/>
  <c r="N9" i="6" s="1"/>
  <c r="C19" i="6"/>
  <c r="M7" i="6" s="1"/>
  <c r="S14" i="6"/>
  <c r="Q14" i="6"/>
  <c r="P14" i="6"/>
  <c r="Q13" i="6"/>
  <c r="S12" i="6"/>
  <c r="S10" i="6"/>
  <c r="Q10" i="6"/>
  <c r="P10" i="6"/>
  <c r="R9" i="6"/>
  <c r="Q9" i="6"/>
  <c r="S8" i="6"/>
  <c r="R7" i="6"/>
  <c r="Q7" i="6"/>
  <c r="S6" i="6"/>
  <c r="Q6" i="6"/>
  <c r="P6" i="6"/>
  <c r="R5" i="6"/>
  <c r="S4" i="6"/>
  <c r="R3" i="6"/>
  <c r="Q3" i="6"/>
  <c r="R11" i="6"/>
  <c r="R13" i="6"/>
  <c r="S3" i="6"/>
  <c r="S5" i="6"/>
  <c r="S7" i="6"/>
  <c r="S9" i="6"/>
  <c r="S11" i="6"/>
  <c r="S13" i="6"/>
  <c r="S15" i="6"/>
  <c r="R4" i="6"/>
  <c r="R6" i="6"/>
  <c r="P7" i="6"/>
  <c r="R8" i="6"/>
  <c r="P9" i="6"/>
  <c r="R10" i="6"/>
  <c r="R12" i="6"/>
  <c r="H3" i="5"/>
  <c r="L11" i="5"/>
  <c r="O5" i="6" l="1"/>
  <c r="Q4" i="6"/>
  <c r="O15" i="6"/>
  <c r="O7" i="6"/>
  <c r="P4" i="6"/>
  <c r="O10" i="6"/>
  <c r="P5" i="6"/>
  <c r="P8" i="6"/>
  <c r="Q11" i="6"/>
  <c r="Q15" i="6"/>
  <c r="N15" i="6"/>
  <c r="O12" i="6"/>
  <c r="N7" i="6"/>
  <c r="O4" i="6"/>
  <c r="P11" i="6"/>
  <c r="P3" i="6"/>
  <c r="Q5" i="6"/>
  <c r="Q8" i="6"/>
  <c r="P12" i="6"/>
  <c r="M15" i="6"/>
  <c r="N12" i="6"/>
  <c r="O9" i="6"/>
  <c r="N4" i="6"/>
  <c r="O11" i="6"/>
  <c r="O3" i="6"/>
  <c r="O8" i="6"/>
  <c r="E7" i="8"/>
  <c r="O13" i="6"/>
  <c r="O14" i="6"/>
  <c r="E11" i="8"/>
  <c r="L7" i="5"/>
  <c r="L3" i="5"/>
  <c r="E10" i="8"/>
  <c r="E6" i="8"/>
  <c r="L4" i="5"/>
  <c r="E8" i="8"/>
  <c r="D8" i="9"/>
  <c r="E3" i="8"/>
  <c r="E5" i="8"/>
  <c r="E4" i="8"/>
  <c r="L5" i="5"/>
  <c r="L9" i="5"/>
  <c r="L10" i="5"/>
  <c r="L8" i="5" l="1"/>
  <c r="L6" i="5"/>
  <c r="M3" i="5" l="1"/>
  <c r="J3" i="5" s="1"/>
  <c r="D12" i="4" s="1"/>
  <c r="D12" i="7" l="1"/>
  <c r="D12" i="9"/>
  <c r="D10" i="9" s="1"/>
  <c r="D11" i="9" s="1"/>
  <c r="B28" i="9" s="1"/>
  <c r="D19" i="9" l="1"/>
  <c r="D18" i="9" s="1"/>
  <c r="D25" i="5" s="1"/>
  <c r="J16" i="9"/>
  <c r="H27" i="9"/>
  <c r="F28" i="9" s="1"/>
  <c r="C28" i="9" l="1"/>
  <c r="B388" i="9"/>
  <c r="C388" i="9" s="1"/>
  <c r="E388" i="9" s="1"/>
  <c r="D28" i="9"/>
  <c r="E28" i="9" s="1"/>
  <c r="H28" i="9" s="1"/>
  <c r="B29" i="9" s="1"/>
  <c r="D388" i="9" l="1"/>
  <c r="F388" i="9"/>
  <c r="B389" i="9"/>
  <c r="C389" i="9" s="1"/>
  <c r="D389" i="9" s="1"/>
  <c r="H388" i="9"/>
  <c r="C29" i="9"/>
  <c r="F389" i="9" l="1"/>
  <c r="E389" i="9"/>
  <c r="H389" i="9"/>
  <c r="B390" i="9"/>
  <c r="C390" i="9" s="1"/>
  <c r="F390" i="9" s="1"/>
  <c r="F29" i="9"/>
  <c r="D390" i="9" l="1"/>
  <c r="B391" i="9"/>
  <c r="B392" i="9" s="1"/>
  <c r="B393" i="9" s="1"/>
  <c r="E390" i="9"/>
  <c r="H390" i="9"/>
  <c r="D29" i="9"/>
  <c r="C392" i="9" l="1"/>
  <c r="E392" i="9" s="1"/>
  <c r="H392" i="9"/>
  <c r="C391" i="9"/>
  <c r="D391" i="9" s="1"/>
  <c r="H391" i="9"/>
  <c r="E29" i="9"/>
  <c r="H29" i="9" s="1"/>
  <c r="B30" i="9" s="1"/>
  <c r="B394" i="9"/>
  <c r="H393" i="9"/>
  <c r="C393" i="9"/>
  <c r="F392" i="9" l="1"/>
  <c r="D392" i="9"/>
  <c r="F391" i="9"/>
  <c r="E391" i="9"/>
  <c r="D393" i="9"/>
  <c r="E393" i="9"/>
  <c r="F393" i="9"/>
  <c r="H394" i="9"/>
  <c r="C394" i="9"/>
  <c r="B395" i="9"/>
  <c r="C30" i="9"/>
  <c r="F30" i="9" l="1"/>
  <c r="H395" i="9"/>
  <c r="B396" i="9"/>
  <c r="C395" i="9"/>
  <c r="E394" i="9"/>
  <c r="F394" i="9"/>
  <c r="D394" i="9"/>
  <c r="F395" i="9" l="1"/>
  <c r="D395" i="9"/>
  <c r="E395" i="9"/>
  <c r="B397" i="9"/>
  <c r="C396" i="9"/>
  <c r="H396" i="9"/>
  <c r="D30" i="9"/>
  <c r="B398" i="9" l="1"/>
  <c r="H397" i="9"/>
  <c r="C397" i="9"/>
  <c r="E30" i="9"/>
  <c r="H30" i="9" s="1"/>
  <c r="B31" i="9" s="1"/>
  <c r="F396" i="9"/>
  <c r="E396" i="9"/>
  <c r="D396" i="9"/>
  <c r="C31" i="9" l="1"/>
  <c r="E397" i="9"/>
  <c r="F397" i="9"/>
  <c r="D397" i="9"/>
  <c r="C398" i="9"/>
  <c r="B399" i="9"/>
  <c r="H398" i="9"/>
  <c r="F31" i="9" l="1"/>
  <c r="D31" i="9" s="1"/>
  <c r="F398" i="9"/>
  <c r="E398" i="9"/>
  <c r="D398" i="9"/>
  <c r="C399" i="9"/>
  <c r="H399" i="9"/>
  <c r="B400" i="9"/>
  <c r="C400" i="9" l="1"/>
  <c r="B401" i="9"/>
  <c r="H400" i="9"/>
  <c r="F399" i="9"/>
  <c r="E399" i="9"/>
  <c r="D399" i="9"/>
  <c r="E31" i="9"/>
  <c r="H31" i="9" s="1"/>
  <c r="B32" i="9" s="1"/>
  <c r="C32" i="9" l="1"/>
  <c r="C401" i="9"/>
  <c r="H401" i="9"/>
  <c r="B402" i="9"/>
  <c r="F400" i="9"/>
  <c r="D400" i="9"/>
  <c r="E400" i="9"/>
  <c r="F32" i="9" l="1"/>
  <c r="D32" i="9" s="1"/>
  <c r="E32" i="9" s="1"/>
  <c r="H32" i="9" s="1"/>
  <c r="B33" i="9" s="1"/>
  <c r="E401" i="9"/>
  <c r="F401" i="9"/>
  <c r="D401" i="9"/>
  <c r="C402" i="9"/>
  <c r="B403" i="9"/>
  <c r="H402" i="9"/>
  <c r="C33" i="9" l="1"/>
  <c r="D402" i="9"/>
  <c r="E402" i="9"/>
  <c r="F402" i="9"/>
  <c r="H403" i="9"/>
  <c r="B404" i="9"/>
  <c r="C403" i="9"/>
  <c r="F403" i="9" l="1"/>
  <c r="D403" i="9"/>
  <c r="E403" i="9"/>
  <c r="H404" i="9"/>
  <c r="B405" i="9"/>
  <c r="C404" i="9"/>
  <c r="F33" i="9"/>
  <c r="D33" i="9" s="1"/>
  <c r="E33" i="9" s="1"/>
  <c r="H33" i="9" s="1"/>
  <c r="B34" i="9" s="1"/>
  <c r="C34" i="9" l="1"/>
  <c r="B406" i="9"/>
  <c r="C405" i="9"/>
  <c r="H405" i="9"/>
  <c r="F404" i="9"/>
  <c r="D404" i="9"/>
  <c r="E404" i="9"/>
  <c r="C406" i="9" l="1"/>
  <c r="B407" i="9"/>
  <c r="H406" i="9"/>
  <c r="F405" i="9"/>
  <c r="E405" i="9"/>
  <c r="D405" i="9"/>
  <c r="F34" i="9"/>
  <c r="D34" i="9" s="1"/>
  <c r="E34" i="9" s="1"/>
  <c r="H34" i="9" s="1"/>
  <c r="B35" i="9" s="1"/>
  <c r="C35" i="9" l="1"/>
  <c r="H407" i="9"/>
  <c r="B408" i="9"/>
  <c r="C407" i="9"/>
  <c r="D406" i="9"/>
  <c r="F406" i="9"/>
  <c r="E406" i="9"/>
  <c r="H408" i="9" l="1"/>
  <c r="B409" i="9"/>
  <c r="C408" i="9"/>
  <c r="F407" i="9"/>
  <c r="D407" i="9"/>
  <c r="E407" i="9"/>
  <c r="F35" i="9"/>
  <c r="D35" i="9" s="1"/>
  <c r="E35" i="9" s="1"/>
  <c r="H35" i="9" s="1"/>
  <c r="B36" i="9" s="1"/>
  <c r="C36" i="9" l="1"/>
  <c r="F408" i="9"/>
  <c r="E408" i="9"/>
  <c r="D408" i="9"/>
  <c r="C409" i="9"/>
  <c r="H409" i="9"/>
  <c r="B410" i="9"/>
  <c r="F36" i="9" l="1"/>
  <c r="D36" i="9" s="1"/>
  <c r="E36" i="9" s="1"/>
  <c r="H36" i="9" s="1"/>
  <c r="B37" i="9" s="1"/>
  <c r="H410" i="9"/>
  <c r="C410" i="9"/>
  <c r="B411" i="9"/>
  <c r="F409" i="9"/>
  <c r="D409" i="9"/>
  <c r="E409" i="9"/>
  <c r="C37" i="9" l="1"/>
  <c r="D410" i="9"/>
  <c r="F410" i="9"/>
  <c r="E410" i="9"/>
  <c r="C411" i="9"/>
  <c r="H411" i="9"/>
  <c r="B412" i="9"/>
  <c r="C412" i="9" l="1"/>
  <c r="B413" i="9"/>
  <c r="H412" i="9"/>
  <c r="F37" i="9"/>
  <c r="D37" i="9" s="1"/>
  <c r="E37" i="9" s="1"/>
  <c r="H37" i="9" s="1"/>
  <c r="B38" i="9" s="1"/>
  <c r="E411" i="9"/>
  <c r="D411" i="9"/>
  <c r="F411" i="9"/>
  <c r="C38" i="9" l="1"/>
  <c r="E412" i="9"/>
  <c r="D412" i="9"/>
  <c r="F412" i="9"/>
  <c r="C413" i="9"/>
  <c r="H413" i="9"/>
  <c r="B414" i="9"/>
  <c r="F38" i="9" l="1"/>
  <c r="D38" i="9" s="1"/>
  <c r="E38" i="9" s="1"/>
  <c r="H38" i="9" s="1"/>
  <c r="B39" i="9" s="1"/>
  <c r="E413" i="9"/>
  <c r="D413" i="9"/>
  <c r="F413" i="9"/>
  <c r="B415" i="9"/>
  <c r="H414" i="9"/>
  <c r="C414" i="9"/>
  <c r="C39" i="9" l="1"/>
  <c r="D414" i="9"/>
  <c r="F414" i="9"/>
  <c r="E414" i="9"/>
  <c r="H415" i="9"/>
  <c r="C415" i="9"/>
  <c r="B416" i="9"/>
  <c r="D415" i="9" l="1"/>
  <c r="E415" i="9"/>
  <c r="F415" i="9"/>
  <c r="C416" i="9"/>
  <c r="H416" i="9"/>
  <c r="B417" i="9"/>
  <c r="F39" i="9"/>
  <c r="D39" i="9" s="1"/>
  <c r="E39" i="9" s="1"/>
  <c r="H39" i="9" s="1"/>
  <c r="B40" i="9" s="1"/>
  <c r="C40" i="9" l="1"/>
  <c r="F416" i="9"/>
  <c r="D416" i="9"/>
  <c r="E416" i="9"/>
  <c r="C417" i="9"/>
  <c r="B418" i="9"/>
  <c r="H417" i="9"/>
  <c r="C418" i="9" l="1"/>
  <c r="H418" i="9"/>
  <c r="B419" i="9"/>
  <c r="F40" i="9"/>
  <c r="D40" i="9" s="1"/>
  <c r="E40" i="9" s="1"/>
  <c r="H40" i="9" s="1"/>
  <c r="B41" i="9" s="1"/>
  <c r="F417" i="9"/>
  <c r="D417" i="9"/>
  <c r="E417" i="9"/>
  <c r="C41" i="9" l="1"/>
  <c r="C419" i="9"/>
  <c r="B420" i="9"/>
  <c r="H419" i="9"/>
  <c r="F418" i="9"/>
  <c r="E418" i="9"/>
  <c r="D418" i="9"/>
  <c r="F41" i="9" l="1"/>
  <c r="D41" i="9" s="1"/>
  <c r="E41" i="9" s="1"/>
  <c r="H41" i="9" s="1"/>
  <c r="B42" i="9" s="1"/>
  <c r="B421" i="9"/>
  <c r="H420" i="9"/>
  <c r="C420" i="9"/>
  <c r="E419" i="9"/>
  <c r="D419" i="9"/>
  <c r="F419" i="9"/>
  <c r="C42" i="9" l="1"/>
  <c r="F420" i="9"/>
  <c r="E420" i="9"/>
  <c r="D420" i="9"/>
  <c r="H421" i="9"/>
  <c r="C421" i="9"/>
  <c r="B422" i="9"/>
  <c r="C422" i="9" l="1"/>
  <c r="B423" i="9"/>
  <c r="H422" i="9"/>
  <c r="D421" i="9"/>
  <c r="F421" i="9"/>
  <c r="E421" i="9"/>
  <c r="F42" i="9"/>
  <c r="D42" i="9" s="1"/>
  <c r="E42" i="9" s="1"/>
  <c r="H42" i="9" s="1"/>
  <c r="B43" i="9" s="1"/>
  <c r="C43" i="9" l="1"/>
  <c r="H423" i="9"/>
  <c r="C423" i="9"/>
  <c r="B424" i="9"/>
  <c r="F422" i="9"/>
  <c r="D422" i="9"/>
  <c r="E422" i="9"/>
  <c r="B425" i="9" l="1"/>
  <c r="C424" i="9"/>
  <c r="H424" i="9"/>
  <c r="E423" i="9"/>
  <c r="D423" i="9"/>
  <c r="F423" i="9"/>
  <c r="F43" i="9"/>
  <c r="D43" i="9" s="1"/>
  <c r="E43" i="9" s="1"/>
  <c r="H43" i="9" s="1"/>
  <c r="B44" i="9" s="1"/>
  <c r="C44" i="9" l="1"/>
  <c r="F424" i="9"/>
  <c r="D424" i="9"/>
  <c r="E424" i="9"/>
  <c r="H425" i="9"/>
  <c r="C425" i="9"/>
  <c r="B426" i="9"/>
  <c r="F44" i="9" l="1"/>
  <c r="D44" i="9" s="1"/>
  <c r="E44" i="9" s="1"/>
  <c r="H44" i="9" s="1"/>
  <c r="B45" i="9" s="1"/>
  <c r="F425" i="9"/>
  <c r="E425" i="9"/>
  <c r="D425" i="9"/>
  <c r="B427" i="9"/>
  <c r="C426" i="9"/>
  <c r="H426" i="9"/>
  <c r="D426" i="9" l="1"/>
  <c r="F426" i="9"/>
  <c r="E426" i="9"/>
  <c r="H427" i="9"/>
  <c r="B428" i="9"/>
  <c r="C427" i="9"/>
  <c r="C45" i="9"/>
  <c r="F45" i="9" l="1"/>
  <c r="D45" i="9" s="1"/>
  <c r="E45" i="9" s="1"/>
  <c r="H45" i="9" s="1"/>
  <c r="B46" i="9" s="1"/>
  <c r="F427" i="9"/>
  <c r="E427" i="9"/>
  <c r="D427" i="9"/>
  <c r="B429" i="9"/>
  <c r="C428" i="9"/>
  <c r="H428" i="9"/>
  <c r="C46" i="9" l="1"/>
  <c r="F428" i="9"/>
  <c r="E428" i="9"/>
  <c r="D428" i="9"/>
  <c r="H429" i="9"/>
  <c r="C429" i="9"/>
  <c r="B430" i="9"/>
  <c r="B431" i="9" l="1"/>
  <c r="C430" i="9"/>
  <c r="H430" i="9"/>
  <c r="F429" i="9"/>
  <c r="E429" i="9"/>
  <c r="D429" i="9"/>
  <c r="F46" i="9"/>
  <c r="D46" i="9" s="1"/>
  <c r="E46" i="9" s="1"/>
  <c r="H46" i="9" s="1"/>
  <c r="B47" i="9" s="1"/>
  <c r="C47" i="9" l="1"/>
  <c r="H431" i="9"/>
  <c r="B432" i="9"/>
  <c r="C431" i="9"/>
  <c r="E430" i="9"/>
  <c r="F430" i="9"/>
  <c r="D430" i="9"/>
  <c r="B433" i="9" l="1"/>
  <c r="H432" i="9"/>
  <c r="C432" i="9"/>
  <c r="F431" i="9"/>
  <c r="D431" i="9"/>
  <c r="E431" i="9"/>
  <c r="F47" i="9"/>
  <c r="D47" i="9" s="1"/>
  <c r="E47" i="9" s="1"/>
  <c r="H47" i="9" s="1"/>
  <c r="B48" i="9" s="1"/>
  <c r="C48" i="9" l="1"/>
  <c r="E432" i="9"/>
  <c r="F432" i="9"/>
  <c r="D432" i="9"/>
  <c r="B434" i="9"/>
  <c r="H433" i="9"/>
  <c r="C433" i="9"/>
  <c r="C434" i="9" l="1"/>
  <c r="H434" i="9"/>
  <c r="B435" i="9"/>
  <c r="D433" i="9"/>
  <c r="F433" i="9"/>
  <c r="E433" i="9"/>
  <c r="F48" i="9"/>
  <c r="D48" i="9" s="1"/>
  <c r="E48" i="9" s="1"/>
  <c r="H48" i="9" s="1"/>
  <c r="B49" i="9" s="1"/>
  <c r="C49" i="9" l="1"/>
  <c r="E434" i="9"/>
  <c r="F434" i="9"/>
  <c r="D434" i="9"/>
  <c r="H435" i="9"/>
  <c r="B436" i="9"/>
  <c r="C435" i="9"/>
  <c r="F49" i="9" l="1"/>
  <c r="D49" i="9" s="1"/>
  <c r="E49" i="9" s="1"/>
  <c r="H49" i="9" s="1"/>
  <c r="B50" i="9" s="1"/>
  <c r="C436" i="9"/>
  <c r="B437" i="9"/>
  <c r="H436" i="9"/>
  <c r="F435" i="9"/>
  <c r="E435" i="9"/>
  <c r="D435" i="9"/>
  <c r="C50" i="9" l="1"/>
  <c r="B438" i="9"/>
  <c r="H437" i="9"/>
  <c r="C437" i="9"/>
  <c r="D436" i="9"/>
  <c r="F436" i="9"/>
  <c r="E436" i="9"/>
  <c r="B439" i="9" l="1"/>
  <c r="C438" i="9"/>
  <c r="H438" i="9"/>
  <c r="F50" i="9"/>
  <c r="D50" i="9" s="1"/>
  <c r="E50" i="9" s="1"/>
  <c r="H50" i="9" s="1"/>
  <c r="B51" i="9" s="1"/>
  <c r="F437" i="9"/>
  <c r="E437" i="9"/>
  <c r="D437" i="9"/>
  <c r="C51" i="9" l="1"/>
  <c r="H439" i="9"/>
  <c r="C439" i="9"/>
  <c r="B440" i="9"/>
  <c r="F438" i="9"/>
  <c r="E438" i="9"/>
  <c r="D438" i="9"/>
  <c r="F439" i="9" l="1"/>
  <c r="D439" i="9"/>
  <c r="E439" i="9"/>
  <c r="H440" i="9"/>
  <c r="B441" i="9"/>
  <c r="C440" i="9"/>
  <c r="F51" i="9"/>
  <c r="D51" i="9" s="1"/>
  <c r="E51" i="9" s="1"/>
  <c r="H51" i="9" s="1"/>
  <c r="B52" i="9" s="1"/>
  <c r="C52" i="9" l="1"/>
  <c r="H441" i="9"/>
  <c r="B442" i="9"/>
  <c r="C441" i="9"/>
  <c r="E440" i="9"/>
  <c r="F440" i="9"/>
  <c r="D440" i="9"/>
  <c r="F52" i="9" l="1"/>
  <c r="D52" i="9" s="1"/>
  <c r="E52" i="9" s="1"/>
  <c r="H52" i="9" s="1"/>
  <c r="B53" i="9" s="1"/>
  <c r="F441" i="9"/>
  <c r="E441" i="9"/>
  <c r="D441" i="9"/>
  <c r="B443" i="9"/>
  <c r="H442" i="9"/>
  <c r="C442" i="9"/>
  <c r="B444" i="9" l="1"/>
  <c r="C443" i="9"/>
  <c r="H443" i="9"/>
  <c r="D442" i="9"/>
  <c r="F442" i="9"/>
  <c r="E442" i="9"/>
  <c r="C53" i="9"/>
  <c r="D443" i="9" l="1"/>
  <c r="F443" i="9"/>
  <c r="E443" i="9"/>
  <c r="C444" i="9"/>
  <c r="B445" i="9"/>
  <c r="H444" i="9"/>
  <c r="F53" i="9"/>
  <c r="D53" i="9" s="1"/>
  <c r="E53" i="9" s="1"/>
  <c r="H53" i="9" s="1"/>
  <c r="B54" i="9" s="1"/>
  <c r="C54" i="9" l="1"/>
  <c r="B446" i="9"/>
  <c r="C445" i="9"/>
  <c r="H445" i="9"/>
  <c r="E444" i="9"/>
  <c r="F444" i="9"/>
  <c r="D444" i="9"/>
  <c r="H446" i="9" l="1"/>
  <c r="C446" i="9"/>
  <c r="B447" i="9"/>
  <c r="F54" i="9"/>
  <c r="D54" i="9" s="1"/>
  <c r="E54" i="9" s="1"/>
  <c r="H54" i="9" s="1"/>
  <c r="B55" i="9" s="1"/>
  <c r="F445" i="9"/>
  <c r="D445" i="9"/>
  <c r="E445" i="9"/>
  <c r="C55" i="9" l="1"/>
  <c r="B448" i="9"/>
  <c r="C447" i="9"/>
  <c r="H447" i="9"/>
  <c r="F446" i="9"/>
  <c r="E446" i="9"/>
  <c r="D446" i="9"/>
  <c r="B449" i="9" l="1"/>
  <c r="C448" i="9"/>
  <c r="H448" i="9"/>
  <c r="D447" i="9"/>
  <c r="E447" i="9"/>
  <c r="F447" i="9"/>
  <c r="F55" i="9"/>
  <c r="D55" i="9" s="1"/>
  <c r="E55" i="9" s="1"/>
  <c r="H55" i="9" s="1"/>
  <c r="B56" i="9" s="1"/>
  <c r="C56" i="9" l="1"/>
  <c r="E448" i="9"/>
  <c r="D448" i="9"/>
  <c r="F448" i="9"/>
  <c r="H449" i="9"/>
  <c r="B450" i="9"/>
  <c r="C449" i="9"/>
  <c r="C450" i="9" l="1"/>
  <c r="B451" i="9"/>
  <c r="H450" i="9"/>
  <c r="F56" i="9"/>
  <c r="D56" i="9" s="1"/>
  <c r="E56" i="9" s="1"/>
  <c r="H56" i="9" s="1"/>
  <c r="B57" i="9" s="1"/>
  <c r="F449" i="9"/>
  <c r="E449" i="9"/>
  <c r="D449" i="9"/>
  <c r="C57" i="9" l="1"/>
  <c r="E450" i="9"/>
  <c r="D450" i="9"/>
  <c r="F450" i="9"/>
  <c r="C451" i="9"/>
  <c r="B452" i="9"/>
  <c r="H451" i="9"/>
  <c r="H452" i="9" l="1"/>
  <c r="C452" i="9"/>
  <c r="B453" i="9"/>
  <c r="E451" i="9"/>
  <c r="D451" i="9"/>
  <c r="F451" i="9"/>
  <c r="F57" i="9"/>
  <c r="D57" i="9" s="1"/>
  <c r="E57" i="9" s="1"/>
  <c r="H57" i="9" s="1"/>
  <c r="B58" i="9" s="1"/>
  <c r="C58" i="9" l="1"/>
  <c r="H453" i="9"/>
  <c r="B454" i="9"/>
  <c r="C453" i="9"/>
  <c r="D452" i="9"/>
  <c r="E452" i="9"/>
  <c r="F452" i="9"/>
  <c r="D453" i="9" l="1"/>
  <c r="E453" i="9"/>
  <c r="F453" i="9"/>
  <c r="B455" i="9"/>
  <c r="H454" i="9"/>
  <c r="C454" i="9"/>
  <c r="F58" i="9"/>
  <c r="D58" i="9" s="1"/>
  <c r="E58" i="9" s="1"/>
  <c r="H58" i="9" s="1"/>
  <c r="B59" i="9" s="1"/>
  <c r="C59" i="9" l="1"/>
  <c r="C455" i="9"/>
  <c r="B456" i="9"/>
  <c r="H455" i="9"/>
  <c r="E454" i="9"/>
  <c r="F454" i="9"/>
  <c r="D454" i="9"/>
  <c r="C456" i="9" l="1"/>
  <c r="B457" i="9"/>
  <c r="H456" i="9"/>
  <c r="E455" i="9"/>
  <c r="D455" i="9"/>
  <c r="F455" i="9"/>
  <c r="F59" i="9"/>
  <c r="D59" i="9" s="1"/>
  <c r="E59" i="9" s="1"/>
  <c r="H59" i="9" s="1"/>
  <c r="B60" i="9" s="1"/>
  <c r="C60" i="9" l="1"/>
  <c r="D456" i="9"/>
  <c r="E456" i="9"/>
  <c r="F456" i="9"/>
  <c r="H457" i="9"/>
  <c r="B458" i="9"/>
  <c r="C457" i="9"/>
  <c r="F60" i="9" l="1"/>
  <c r="D60" i="9" s="1"/>
  <c r="E60" i="9" s="1"/>
  <c r="H60" i="9" s="1"/>
  <c r="B61" i="9" s="1"/>
  <c r="D457" i="9"/>
  <c r="F457" i="9"/>
  <c r="E457" i="9"/>
  <c r="B459" i="9"/>
  <c r="C458" i="9"/>
  <c r="H458" i="9"/>
  <c r="C61" i="9" l="1"/>
  <c r="F458" i="9"/>
  <c r="E458" i="9"/>
  <c r="D458" i="9"/>
  <c r="B460" i="9"/>
  <c r="H459" i="9"/>
  <c r="C459" i="9"/>
  <c r="D459" i="9" l="1"/>
  <c r="F459" i="9"/>
  <c r="E459" i="9"/>
  <c r="H460" i="9"/>
  <c r="B461" i="9"/>
  <c r="C460" i="9"/>
  <c r="F61" i="9"/>
  <c r="D61" i="9" s="1"/>
  <c r="E61" i="9" s="1"/>
  <c r="H61" i="9" s="1"/>
  <c r="B62" i="9" s="1"/>
  <c r="C62" i="9" l="1"/>
  <c r="E460" i="9"/>
  <c r="F460" i="9"/>
  <c r="D460" i="9"/>
  <c r="B462" i="9"/>
  <c r="C461" i="9"/>
  <c r="H461" i="9"/>
  <c r="F461" i="9" l="1"/>
  <c r="D461" i="9"/>
  <c r="E461" i="9"/>
  <c r="C462" i="9"/>
  <c r="H462" i="9"/>
  <c r="B463" i="9"/>
  <c r="F62" i="9"/>
  <c r="D62" i="9" s="1"/>
  <c r="E62" i="9" s="1"/>
  <c r="H62" i="9" s="1"/>
  <c r="B63" i="9" s="1"/>
  <c r="C63" i="9" l="1"/>
  <c r="F462" i="9"/>
  <c r="D462" i="9"/>
  <c r="E462" i="9"/>
  <c r="C463" i="9"/>
  <c r="H463" i="9"/>
  <c r="B464" i="9"/>
  <c r="F63" i="9" l="1"/>
  <c r="D63" i="9" s="1"/>
  <c r="E63" i="9" s="1"/>
  <c r="H63" i="9" s="1"/>
  <c r="B64" i="9" s="1"/>
  <c r="C464" i="9"/>
  <c r="H464" i="9"/>
  <c r="B465" i="9"/>
  <c r="F463" i="9"/>
  <c r="D463" i="9"/>
  <c r="E463" i="9"/>
  <c r="C64" i="9" l="1"/>
  <c r="E464" i="9"/>
  <c r="D464" i="9"/>
  <c r="F464" i="9"/>
  <c r="H465" i="9"/>
  <c r="B466" i="9"/>
  <c r="C465" i="9"/>
  <c r="H466" i="9" l="1"/>
  <c r="C466" i="9"/>
  <c r="B467" i="9"/>
  <c r="F64" i="9"/>
  <c r="D64" i="9" s="1"/>
  <c r="E64" i="9" s="1"/>
  <c r="H64" i="9" s="1"/>
  <c r="B65" i="9" s="1"/>
  <c r="F465" i="9"/>
  <c r="E465" i="9"/>
  <c r="D465" i="9"/>
  <c r="C65" i="9" l="1"/>
  <c r="C467" i="9"/>
  <c r="H467" i="9"/>
  <c r="B468" i="9"/>
  <c r="D466" i="9"/>
  <c r="E466" i="9"/>
  <c r="F466" i="9"/>
  <c r="E467" i="9" l="1"/>
  <c r="F467" i="9"/>
  <c r="D467" i="9"/>
  <c r="F65" i="9"/>
  <c r="D65" i="9" s="1"/>
  <c r="E65" i="9" s="1"/>
  <c r="H65" i="9" s="1"/>
  <c r="B66" i="9" s="1"/>
  <c r="B469" i="9"/>
  <c r="C468" i="9"/>
  <c r="H468" i="9"/>
  <c r="C66" i="9" l="1"/>
  <c r="D468" i="9"/>
  <c r="F468" i="9"/>
  <c r="E468" i="9"/>
  <c r="H469" i="9"/>
  <c r="C469" i="9"/>
  <c r="B470" i="9"/>
  <c r="E469" i="9" l="1"/>
  <c r="D469" i="9"/>
  <c r="F469" i="9"/>
  <c r="F66" i="9"/>
  <c r="D66" i="9" s="1"/>
  <c r="E66" i="9" s="1"/>
  <c r="H66" i="9" s="1"/>
  <c r="B67" i="9" s="1"/>
  <c r="B471" i="9"/>
  <c r="C470" i="9"/>
  <c r="H470" i="9"/>
  <c r="C67" i="9" l="1"/>
  <c r="C471" i="9"/>
  <c r="H471" i="9"/>
  <c r="B472" i="9"/>
  <c r="F470" i="9"/>
  <c r="D470" i="9"/>
  <c r="E470" i="9"/>
  <c r="F471" i="9" l="1"/>
  <c r="E471" i="9"/>
  <c r="D471" i="9"/>
  <c r="F67" i="9"/>
  <c r="D67" i="9" s="1"/>
  <c r="E67" i="9" s="1"/>
  <c r="H67" i="9" s="1"/>
  <c r="B68" i="9" s="1"/>
  <c r="C472" i="9"/>
  <c r="H472" i="9"/>
  <c r="B473" i="9"/>
  <c r="C68" i="9" l="1"/>
  <c r="B474" i="9"/>
  <c r="C473" i="9"/>
  <c r="H473" i="9"/>
  <c r="D472" i="9"/>
  <c r="F472" i="9"/>
  <c r="E472" i="9"/>
  <c r="F473" i="9" l="1"/>
  <c r="E473" i="9"/>
  <c r="D473" i="9"/>
  <c r="B475" i="9"/>
  <c r="C474" i="9"/>
  <c r="H474" i="9"/>
  <c r="F68" i="9"/>
  <c r="D68" i="9" s="1"/>
  <c r="E68" i="9" s="1"/>
  <c r="H68" i="9" s="1"/>
  <c r="B69" i="9" s="1"/>
  <c r="C69" i="9" l="1"/>
  <c r="B476" i="9"/>
  <c r="C475" i="9"/>
  <c r="H475" i="9"/>
  <c r="F474" i="9"/>
  <c r="E474" i="9"/>
  <c r="D474" i="9"/>
  <c r="F69" i="9" l="1"/>
  <c r="D69" i="9" s="1"/>
  <c r="E69" i="9" s="1"/>
  <c r="H69" i="9" s="1"/>
  <c r="B70" i="9" s="1"/>
  <c r="H476" i="9"/>
  <c r="B477" i="9"/>
  <c r="C476" i="9"/>
  <c r="F475" i="9"/>
  <c r="E475" i="9"/>
  <c r="D475" i="9"/>
  <c r="C70" i="9" l="1"/>
  <c r="D476" i="9"/>
  <c r="E476" i="9"/>
  <c r="F476" i="9"/>
  <c r="H477" i="9"/>
  <c r="C477" i="9"/>
  <c r="B478" i="9"/>
  <c r="C478" i="9" l="1"/>
  <c r="H478" i="9"/>
  <c r="B479" i="9"/>
  <c r="E477" i="9"/>
  <c r="F477" i="9"/>
  <c r="D477" i="9"/>
  <c r="F70" i="9"/>
  <c r="D70" i="9" s="1"/>
  <c r="E70" i="9" s="1"/>
  <c r="H70" i="9" s="1"/>
  <c r="B71" i="9" s="1"/>
  <c r="C71" i="9" l="1"/>
  <c r="C479" i="9"/>
  <c r="B480" i="9"/>
  <c r="H479" i="9"/>
  <c r="E478" i="9"/>
  <c r="F478" i="9"/>
  <c r="D478" i="9"/>
  <c r="C480" i="9" l="1"/>
  <c r="H480" i="9"/>
  <c r="B481" i="9"/>
  <c r="D479" i="9"/>
  <c r="E479" i="9"/>
  <c r="F479" i="9"/>
  <c r="F71" i="9"/>
  <c r="D71" i="9" s="1"/>
  <c r="E71" i="9" s="1"/>
  <c r="H71" i="9" s="1"/>
  <c r="B72" i="9" s="1"/>
  <c r="C72" i="9" l="1"/>
  <c r="D480" i="9"/>
  <c r="E480" i="9"/>
  <c r="F480" i="9"/>
  <c r="B482" i="9"/>
  <c r="H481" i="9"/>
  <c r="C481" i="9"/>
  <c r="F481" i="9" l="1"/>
  <c r="D481" i="9"/>
  <c r="E481" i="9"/>
  <c r="B483" i="9"/>
  <c r="C482" i="9"/>
  <c r="H482" i="9"/>
  <c r="F72" i="9"/>
  <c r="D72" i="9" s="1"/>
  <c r="E72" i="9" s="1"/>
  <c r="H72" i="9" s="1"/>
  <c r="B73" i="9" s="1"/>
  <c r="C73" i="9" l="1"/>
  <c r="E482" i="9"/>
  <c r="F482" i="9"/>
  <c r="D482" i="9"/>
  <c r="B484" i="9"/>
  <c r="H483" i="9"/>
  <c r="C483" i="9"/>
  <c r="C484" i="9" l="1"/>
  <c r="B485" i="9"/>
  <c r="H484" i="9"/>
  <c r="F483" i="9"/>
  <c r="D483" i="9"/>
  <c r="E483" i="9"/>
  <c r="F73" i="9"/>
  <c r="D73" i="9" s="1"/>
  <c r="E73" i="9" s="1"/>
  <c r="H73" i="9" s="1"/>
  <c r="B74" i="9" s="1"/>
  <c r="C74" i="9" l="1"/>
  <c r="B486" i="9"/>
  <c r="H485" i="9"/>
  <c r="C485" i="9"/>
  <c r="E484" i="9"/>
  <c r="F484" i="9"/>
  <c r="D484" i="9"/>
  <c r="B487" i="9" l="1"/>
  <c r="H486" i="9"/>
  <c r="C486" i="9"/>
  <c r="F74" i="9"/>
  <c r="D74" i="9" s="1"/>
  <c r="E74" i="9" s="1"/>
  <c r="H74" i="9" s="1"/>
  <c r="B75" i="9" s="1"/>
  <c r="F485" i="9"/>
  <c r="D485" i="9"/>
  <c r="E485" i="9"/>
  <c r="C75" i="9" l="1"/>
  <c r="B488" i="9"/>
  <c r="H487" i="9"/>
  <c r="C487" i="9"/>
  <c r="F486" i="9"/>
  <c r="E486" i="9"/>
  <c r="D486" i="9"/>
  <c r="F75" i="9" l="1"/>
  <c r="D75" i="9" s="1"/>
  <c r="E75" i="9" s="1"/>
  <c r="H75" i="9" s="1"/>
  <c r="B76" i="9" s="1"/>
  <c r="C488" i="9"/>
  <c r="B489" i="9"/>
  <c r="H488" i="9"/>
  <c r="F487" i="9"/>
  <c r="D487" i="9"/>
  <c r="E487" i="9"/>
  <c r="C76" i="9" l="1"/>
  <c r="B490" i="9"/>
  <c r="H489" i="9"/>
  <c r="C489" i="9"/>
  <c r="E488" i="9"/>
  <c r="F488" i="9"/>
  <c r="D488" i="9"/>
  <c r="F76" i="9" l="1"/>
  <c r="D76" i="9" s="1"/>
  <c r="E76" i="9" s="1"/>
  <c r="H76" i="9" s="1"/>
  <c r="B77" i="9" s="1"/>
  <c r="D489" i="9"/>
  <c r="E489" i="9"/>
  <c r="F489" i="9"/>
  <c r="H490" i="9"/>
  <c r="C490" i="9"/>
  <c r="B491" i="9"/>
  <c r="C77" i="9" l="1"/>
  <c r="B492" i="9"/>
  <c r="C491" i="9"/>
  <c r="H491" i="9"/>
  <c r="D490" i="9"/>
  <c r="E490" i="9"/>
  <c r="F490" i="9"/>
  <c r="F77" i="9" l="1"/>
  <c r="D77" i="9" s="1"/>
  <c r="E77" i="9" s="1"/>
  <c r="H77" i="9" s="1"/>
  <c r="B78" i="9" s="1"/>
  <c r="D491" i="9"/>
  <c r="E491" i="9"/>
  <c r="F491" i="9"/>
  <c r="H492" i="9"/>
  <c r="B493" i="9"/>
  <c r="C492" i="9"/>
  <c r="C78" i="9" l="1"/>
  <c r="C493" i="9"/>
  <c r="H493" i="9"/>
  <c r="B494" i="9"/>
  <c r="F492" i="9"/>
  <c r="E492" i="9"/>
  <c r="D492" i="9"/>
  <c r="E493" i="9" l="1"/>
  <c r="F493" i="9"/>
  <c r="D493" i="9"/>
  <c r="F78" i="9"/>
  <c r="D78" i="9" s="1"/>
  <c r="E78" i="9" s="1"/>
  <c r="H78" i="9" s="1"/>
  <c r="B79" i="9" s="1"/>
  <c r="B495" i="9"/>
  <c r="H494" i="9"/>
  <c r="C494" i="9"/>
  <c r="C79" i="9" l="1"/>
  <c r="C495" i="9"/>
  <c r="H495" i="9"/>
  <c r="B496" i="9"/>
  <c r="F494" i="9"/>
  <c r="E494" i="9"/>
  <c r="D494" i="9"/>
  <c r="F495" i="9" l="1"/>
  <c r="E495" i="9"/>
  <c r="D495" i="9"/>
  <c r="H496" i="9"/>
  <c r="C496" i="9"/>
  <c r="B497" i="9"/>
  <c r="F79" i="9"/>
  <c r="D79" i="9" s="1"/>
  <c r="E79" i="9" s="1"/>
  <c r="H79" i="9" s="1"/>
  <c r="B80" i="9" s="1"/>
  <c r="C80" i="9" l="1"/>
  <c r="H497" i="9"/>
  <c r="B498" i="9"/>
  <c r="C497" i="9"/>
  <c r="F496" i="9"/>
  <c r="D496" i="9"/>
  <c r="E496" i="9"/>
  <c r="C498" i="9" l="1"/>
  <c r="H498" i="9"/>
  <c r="B499" i="9"/>
  <c r="E497" i="9"/>
  <c r="D497" i="9"/>
  <c r="F497" i="9"/>
  <c r="F80" i="9"/>
  <c r="D80" i="9" s="1"/>
  <c r="E80" i="9" s="1"/>
  <c r="H80" i="9" s="1"/>
  <c r="B81" i="9" s="1"/>
  <c r="C81" i="9" l="1"/>
  <c r="E498" i="9"/>
  <c r="D498" i="9"/>
  <c r="F498" i="9"/>
  <c r="C499" i="9"/>
  <c r="B500" i="9"/>
  <c r="H499" i="9"/>
  <c r="C500" i="9" l="1"/>
  <c r="H500" i="9"/>
  <c r="B501" i="9"/>
  <c r="F81" i="9"/>
  <c r="D81" i="9" s="1"/>
  <c r="E81" i="9" s="1"/>
  <c r="H81" i="9" s="1"/>
  <c r="B82" i="9" s="1"/>
  <c r="F499" i="9"/>
  <c r="D499" i="9"/>
  <c r="E499" i="9"/>
  <c r="C82" i="9" l="1"/>
  <c r="H501" i="9"/>
  <c r="C501" i="9"/>
  <c r="B502" i="9"/>
  <c r="D500" i="9"/>
  <c r="E500" i="9"/>
  <c r="F500" i="9"/>
  <c r="H502" i="9" l="1"/>
  <c r="C502" i="9"/>
  <c r="B503" i="9"/>
  <c r="D501" i="9"/>
  <c r="F501" i="9"/>
  <c r="E501" i="9"/>
  <c r="F82" i="9"/>
  <c r="D82" i="9" s="1"/>
  <c r="E82" i="9" s="1"/>
  <c r="H82" i="9" s="1"/>
  <c r="B83" i="9" s="1"/>
  <c r="C83" i="9" l="1"/>
  <c r="H503" i="9"/>
  <c r="C503" i="9"/>
  <c r="B504" i="9"/>
  <c r="D502" i="9"/>
  <c r="E502" i="9"/>
  <c r="F502" i="9"/>
  <c r="E503" i="9" l="1"/>
  <c r="D503" i="9"/>
  <c r="F503" i="9"/>
  <c r="H504" i="9"/>
  <c r="C504" i="9"/>
  <c r="B505" i="9"/>
  <c r="F83" i="9"/>
  <c r="D83" i="9" s="1"/>
  <c r="E83" i="9" s="1"/>
  <c r="H83" i="9" s="1"/>
  <c r="B84" i="9" s="1"/>
  <c r="C84" i="9" l="1"/>
  <c r="C505" i="9"/>
  <c r="B506" i="9"/>
  <c r="H505" i="9"/>
  <c r="F504" i="9"/>
  <c r="D504" i="9"/>
  <c r="E504" i="9"/>
  <c r="F84" i="9" l="1"/>
  <c r="D84" i="9" s="1"/>
  <c r="E84" i="9" s="1"/>
  <c r="H84" i="9" s="1"/>
  <c r="B85" i="9" s="1"/>
  <c r="D505" i="9"/>
  <c r="E505" i="9"/>
  <c r="F505" i="9"/>
  <c r="B507" i="9"/>
  <c r="C506" i="9"/>
  <c r="H506" i="9"/>
  <c r="C85" i="9" l="1"/>
  <c r="H507" i="9"/>
  <c r="C507" i="9"/>
  <c r="B508" i="9"/>
  <c r="F506" i="9"/>
  <c r="D506" i="9"/>
  <c r="E506" i="9"/>
  <c r="B509" i="9" l="1"/>
  <c r="H508" i="9"/>
  <c r="C508" i="9"/>
  <c r="F85" i="9"/>
  <c r="D85" i="9" s="1"/>
  <c r="E85" i="9" s="1"/>
  <c r="H85" i="9" s="1"/>
  <c r="B86" i="9" s="1"/>
  <c r="D507" i="9"/>
  <c r="F507" i="9"/>
  <c r="E507" i="9"/>
  <c r="C86" i="9" l="1"/>
  <c r="E508" i="9"/>
  <c r="D508" i="9"/>
  <c r="F508" i="9"/>
  <c r="H509" i="9"/>
  <c r="B510" i="9"/>
  <c r="C509" i="9"/>
  <c r="H510" i="9" l="1"/>
  <c r="C510" i="9"/>
  <c r="B511" i="9"/>
  <c r="F86" i="9"/>
  <c r="D86" i="9" s="1"/>
  <c r="E86" i="9" s="1"/>
  <c r="H86" i="9" s="1"/>
  <c r="B87" i="9" s="1"/>
  <c r="E509" i="9"/>
  <c r="D509" i="9"/>
  <c r="F509" i="9"/>
  <c r="C87" i="9" l="1"/>
  <c r="H511" i="9"/>
  <c r="B512" i="9"/>
  <c r="C511" i="9"/>
  <c r="D510" i="9"/>
  <c r="E510" i="9"/>
  <c r="F510" i="9"/>
  <c r="F87" i="9" l="1"/>
  <c r="D87" i="9" s="1"/>
  <c r="E87" i="9" s="1"/>
  <c r="H87" i="9" s="1"/>
  <c r="B88" i="9" s="1"/>
  <c r="C512" i="9"/>
  <c r="B513" i="9"/>
  <c r="H512" i="9"/>
  <c r="E511" i="9"/>
  <c r="D511" i="9"/>
  <c r="F511" i="9"/>
  <c r="C88" i="9" l="1"/>
  <c r="B514" i="9"/>
  <c r="C513" i="9"/>
  <c r="H513" i="9"/>
  <c r="D512" i="9"/>
  <c r="E512" i="9"/>
  <c r="F512" i="9"/>
  <c r="D513" i="9" l="1"/>
  <c r="F513" i="9"/>
  <c r="E513" i="9"/>
  <c r="B515" i="9"/>
  <c r="C514" i="9"/>
  <c r="H514" i="9"/>
  <c r="F88" i="9"/>
  <c r="D88" i="9" s="1"/>
  <c r="E88" i="9" s="1"/>
  <c r="H88" i="9" s="1"/>
  <c r="B89" i="9" s="1"/>
  <c r="C89" i="9" l="1"/>
  <c r="E514" i="9"/>
  <c r="F514" i="9"/>
  <c r="D514" i="9"/>
  <c r="B516" i="9"/>
  <c r="H515" i="9"/>
  <c r="C515" i="9"/>
  <c r="F515" i="9" l="1"/>
  <c r="E515" i="9"/>
  <c r="D515" i="9"/>
  <c r="F89" i="9"/>
  <c r="D89" i="9" s="1"/>
  <c r="E89" i="9" s="1"/>
  <c r="H89" i="9" s="1"/>
  <c r="B90" i="9" s="1"/>
  <c r="C516" i="9"/>
  <c r="H516" i="9"/>
  <c r="B517" i="9"/>
  <c r="C90" i="9" l="1"/>
  <c r="C517" i="9"/>
  <c r="H517" i="9"/>
  <c r="B518" i="9"/>
  <c r="F516" i="9"/>
  <c r="E516" i="9"/>
  <c r="D516" i="9"/>
  <c r="F517" i="9" l="1"/>
  <c r="E517" i="9"/>
  <c r="D517" i="9"/>
  <c r="F90" i="9"/>
  <c r="D90" i="9" s="1"/>
  <c r="E90" i="9" s="1"/>
  <c r="H90" i="9" s="1"/>
  <c r="B91" i="9" s="1"/>
  <c r="H518" i="9"/>
  <c r="B519" i="9"/>
  <c r="C518" i="9"/>
  <c r="C91" i="9" l="1"/>
  <c r="F518" i="9"/>
  <c r="D518" i="9"/>
  <c r="E518" i="9"/>
  <c r="C519" i="9"/>
  <c r="H519" i="9"/>
  <c r="B520" i="9"/>
  <c r="F91" i="9" l="1"/>
  <c r="D91" i="9" s="1"/>
  <c r="E91" i="9" s="1"/>
  <c r="H91" i="9" s="1"/>
  <c r="B92" i="9" s="1"/>
  <c r="E519" i="9"/>
  <c r="F519" i="9"/>
  <c r="D519" i="9"/>
  <c r="B521" i="9"/>
  <c r="H520" i="9"/>
  <c r="C520" i="9"/>
  <c r="C92" i="9" l="1"/>
  <c r="C521" i="9"/>
  <c r="B522" i="9"/>
  <c r="H521" i="9"/>
  <c r="F520" i="9"/>
  <c r="D520" i="9"/>
  <c r="E520" i="9"/>
  <c r="H522" i="9" l="1"/>
  <c r="B523" i="9"/>
  <c r="C522" i="9"/>
  <c r="F521" i="9"/>
  <c r="E521" i="9"/>
  <c r="D521" i="9"/>
  <c r="F92" i="9"/>
  <c r="D92" i="9" s="1"/>
  <c r="E92" i="9" s="1"/>
  <c r="H92" i="9" s="1"/>
  <c r="B93" i="9" s="1"/>
  <c r="C93" i="9" l="1"/>
  <c r="C523" i="9"/>
  <c r="B524" i="9"/>
  <c r="H523" i="9"/>
  <c r="F522" i="9"/>
  <c r="E522" i="9"/>
  <c r="D522" i="9"/>
  <c r="F93" i="9" l="1"/>
  <c r="D93" i="9" s="1"/>
  <c r="E93" i="9" s="1"/>
  <c r="H93" i="9" s="1"/>
  <c r="B94" i="9" s="1"/>
  <c r="H524" i="9"/>
  <c r="B525" i="9"/>
  <c r="C524" i="9"/>
  <c r="D523" i="9"/>
  <c r="F523" i="9"/>
  <c r="E523" i="9"/>
  <c r="C94" i="9" l="1"/>
  <c r="E524" i="9"/>
  <c r="F524" i="9"/>
  <c r="D524" i="9"/>
  <c r="H525" i="9"/>
  <c r="B526" i="9"/>
  <c r="C525" i="9"/>
  <c r="F94" i="9" l="1"/>
  <c r="D94" i="9" s="1"/>
  <c r="E94" i="9" s="1"/>
  <c r="H94" i="9" s="1"/>
  <c r="B95" i="9" s="1"/>
  <c r="E525" i="9"/>
  <c r="D525" i="9"/>
  <c r="F525" i="9"/>
  <c r="B527" i="9"/>
  <c r="H526" i="9"/>
  <c r="C526" i="9"/>
  <c r="C95" i="9" l="1"/>
  <c r="D526" i="9"/>
  <c r="E526" i="9"/>
  <c r="F526" i="9"/>
  <c r="C527" i="9"/>
  <c r="B528" i="9"/>
  <c r="H527" i="9"/>
  <c r="H528" i="9" l="1"/>
  <c r="C528" i="9"/>
  <c r="B529" i="9"/>
  <c r="E527" i="9"/>
  <c r="D527" i="9"/>
  <c r="F527" i="9"/>
  <c r="F95" i="9"/>
  <c r="D95" i="9" s="1"/>
  <c r="E95" i="9" s="1"/>
  <c r="H95" i="9" s="1"/>
  <c r="B96" i="9" s="1"/>
  <c r="C96" i="9" l="1"/>
  <c r="B530" i="9"/>
  <c r="C529" i="9"/>
  <c r="H529" i="9"/>
  <c r="E528" i="9"/>
  <c r="D528" i="9"/>
  <c r="F528" i="9"/>
  <c r="D529" i="9" l="1"/>
  <c r="F529" i="9"/>
  <c r="E529" i="9"/>
  <c r="C530" i="9"/>
  <c r="B531" i="9"/>
  <c r="H530" i="9"/>
  <c r="F96" i="9"/>
  <c r="D96" i="9" s="1"/>
  <c r="E96" i="9" s="1"/>
  <c r="H96" i="9" s="1"/>
  <c r="B97" i="9" s="1"/>
  <c r="D530" i="9" l="1"/>
  <c r="F530" i="9"/>
  <c r="E530" i="9"/>
  <c r="B532" i="9"/>
  <c r="H531" i="9"/>
  <c r="C531" i="9"/>
  <c r="C97" i="9"/>
  <c r="H532" i="9" l="1"/>
  <c r="B533" i="9"/>
  <c r="C532" i="9"/>
  <c r="F97" i="9"/>
  <c r="D97" i="9" s="1"/>
  <c r="E97" i="9" s="1"/>
  <c r="H97" i="9" s="1"/>
  <c r="B98" i="9" s="1"/>
  <c r="F531" i="9"/>
  <c r="D531" i="9"/>
  <c r="E531" i="9"/>
  <c r="C98" i="9" l="1"/>
  <c r="C533" i="9"/>
  <c r="H533" i="9"/>
  <c r="B534" i="9"/>
  <c r="E532" i="9"/>
  <c r="D532" i="9"/>
  <c r="F532" i="9"/>
  <c r="H534" i="9" l="1"/>
  <c r="B535" i="9"/>
  <c r="C534" i="9"/>
  <c r="E533" i="9"/>
  <c r="D533" i="9"/>
  <c r="F533" i="9"/>
  <c r="F98" i="9"/>
  <c r="D98" i="9" s="1"/>
  <c r="E98" i="9" s="1"/>
  <c r="H98" i="9" s="1"/>
  <c r="B99" i="9" s="1"/>
  <c r="C99" i="9" l="1"/>
  <c r="F534" i="9"/>
  <c r="E534" i="9"/>
  <c r="D534" i="9"/>
  <c r="H535" i="9"/>
  <c r="C535" i="9"/>
  <c r="B536" i="9"/>
  <c r="C536" i="9" l="1"/>
  <c r="B537" i="9"/>
  <c r="H536" i="9"/>
  <c r="D535" i="9"/>
  <c r="F535" i="9"/>
  <c r="E535" i="9"/>
  <c r="F99" i="9"/>
  <c r="D99" i="9" s="1"/>
  <c r="E99" i="9" s="1"/>
  <c r="H99" i="9" s="1"/>
  <c r="B100" i="9" s="1"/>
  <c r="C100" i="9" l="1"/>
  <c r="C537" i="9"/>
  <c r="B538" i="9"/>
  <c r="H537" i="9"/>
  <c r="F536" i="9"/>
  <c r="D536" i="9"/>
  <c r="E536" i="9"/>
  <c r="F100" i="9" l="1"/>
  <c r="D100" i="9" s="1"/>
  <c r="E100" i="9" s="1"/>
  <c r="H100" i="9" s="1"/>
  <c r="B101" i="9" s="1"/>
  <c r="H538" i="9"/>
  <c r="C538" i="9"/>
  <c r="B539" i="9"/>
  <c r="F537" i="9"/>
  <c r="D537" i="9"/>
  <c r="E537" i="9"/>
  <c r="C101" i="9" l="1"/>
  <c r="B540" i="9"/>
  <c r="H539" i="9"/>
  <c r="C539" i="9"/>
  <c r="F538" i="9"/>
  <c r="D538" i="9"/>
  <c r="E538" i="9"/>
  <c r="E539" i="9" l="1"/>
  <c r="F539" i="9"/>
  <c r="D539" i="9"/>
  <c r="B541" i="9"/>
  <c r="C540" i="9"/>
  <c r="H540" i="9"/>
  <c r="F101" i="9"/>
  <c r="D101" i="9" s="1"/>
  <c r="E101" i="9" s="1"/>
  <c r="H101" i="9" s="1"/>
  <c r="B102" i="9" s="1"/>
  <c r="C102" i="9" l="1"/>
  <c r="D540" i="9"/>
  <c r="F540" i="9"/>
  <c r="E540" i="9"/>
  <c r="B542" i="9"/>
  <c r="H541" i="9"/>
  <c r="C541" i="9"/>
  <c r="B543" i="9" l="1"/>
  <c r="H542" i="9"/>
  <c r="C542" i="9"/>
  <c r="F541" i="9"/>
  <c r="E541" i="9"/>
  <c r="D541" i="9"/>
  <c r="F102" i="9"/>
  <c r="D102" i="9" s="1"/>
  <c r="E102" i="9" s="1"/>
  <c r="H102" i="9" s="1"/>
  <c r="B103" i="9" s="1"/>
  <c r="C103" i="9" l="1"/>
  <c r="H543" i="9"/>
  <c r="C543" i="9"/>
  <c r="B544" i="9"/>
  <c r="F542" i="9"/>
  <c r="D542" i="9"/>
  <c r="E542" i="9"/>
  <c r="F103" i="9" l="1"/>
  <c r="D103" i="9" s="1"/>
  <c r="E103" i="9" s="1"/>
  <c r="H103" i="9" s="1"/>
  <c r="B104" i="9" s="1"/>
  <c r="F543" i="9"/>
  <c r="E543" i="9"/>
  <c r="D543" i="9"/>
  <c r="H544" i="9"/>
  <c r="B545" i="9"/>
  <c r="C544" i="9"/>
  <c r="C104" i="9" l="1"/>
  <c r="D544" i="9"/>
  <c r="E544" i="9"/>
  <c r="F544" i="9"/>
  <c r="B546" i="9"/>
  <c r="H545" i="9"/>
  <c r="C545" i="9"/>
  <c r="F104" i="9" l="1"/>
  <c r="D104" i="9" s="1"/>
  <c r="E104" i="9" s="1"/>
  <c r="H104" i="9" s="1"/>
  <c r="B105" i="9" s="1"/>
  <c r="E545" i="9"/>
  <c r="F545" i="9"/>
  <c r="D545" i="9"/>
  <c r="C546" i="9"/>
  <c r="H546" i="9"/>
  <c r="B547" i="9"/>
  <c r="C105" i="9" l="1"/>
  <c r="H547" i="9"/>
  <c r="C547" i="9"/>
  <c r="B548" i="9"/>
  <c r="D546" i="9"/>
  <c r="F546" i="9"/>
  <c r="E546" i="9"/>
  <c r="F105" i="9" l="1"/>
  <c r="D105" i="9" s="1"/>
  <c r="E105" i="9" s="1"/>
  <c r="H105" i="9" s="1"/>
  <c r="B106" i="9" s="1"/>
  <c r="C548" i="9"/>
  <c r="H548" i="9"/>
  <c r="B549" i="9"/>
  <c r="D547" i="9"/>
  <c r="E547" i="9"/>
  <c r="F547" i="9"/>
  <c r="C106" i="9" l="1"/>
  <c r="E548" i="9"/>
  <c r="D548" i="9"/>
  <c r="F548" i="9"/>
  <c r="B550" i="9"/>
  <c r="H549" i="9"/>
  <c r="C549" i="9"/>
  <c r="C550" i="9" l="1"/>
  <c r="B551" i="9"/>
  <c r="H550" i="9"/>
  <c r="F106" i="9"/>
  <c r="D106" i="9" s="1"/>
  <c r="E106" i="9" s="1"/>
  <c r="H106" i="9" s="1"/>
  <c r="B107" i="9" s="1"/>
  <c r="E549" i="9"/>
  <c r="D549" i="9"/>
  <c r="F549" i="9"/>
  <c r="C107" i="9" l="1"/>
  <c r="B552" i="9"/>
  <c r="C551" i="9"/>
  <c r="H551" i="9"/>
  <c r="E550" i="9"/>
  <c r="F550" i="9"/>
  <c r="D550" i="9"/>
  <c r="D551" i="9" l="1"/>
  <c r="E551" i="9"/>
  <c r="F551" i="9"/>
  <c r="F107" i="9"/>
  <c r="D107" i="9" s="1"/>
  <c r="E107" i="9" s="1"/>
  <c r="H107" i="9" s="1"/>
  <c r="B108" i="9" s="1"/>
  <c r="C552" i="9"/>
  <c r="B553" i="9"/>
  <c r="H552" i="9"/>
  <c r="C108" i="9" l="1"/>
  <c r="B554" i="9"/>
  <c r="H553" i="9"/>
  <c r="C553" i="9"/>
  <c r="E552" i="9"/>
  <c r="F552" i="9"/>
  <c r="D552" i="9"/>
  <c r="C554" i="9" l="1"/>
  <c r="B555" i="9"/>
  <c r="H554" i="9"/>
  <c r="F108" i="9"/>
  <c r="D108" i="9" s="1"/>
  <c r="E108" i="9" s="1"/>
  <c r="H108" i="9" s="1"/>
  <c r="B109" i="9" s="1"/>
  <c r="E553" i="9"/>
  <c r="D553" i="9"/>
  <c r="F553" i="9"/>
  <c r="C109" i="9" l="1"/>
  <c r="F554" i="9"/>
  <c r="D554" i="9"/>
  <c r="E554" i="9"/>
  <c r="H555" i="9"/>
  <c r="C555" i="9"/>
  <c r="B556" i="9"/>
  <c r="F555" i="9" l="1"/>
  <c r="E555" i="9"/>
  <c r="D555" i="9"/>
  <c r="B557" i="9"/>
  <c r="C556" i="9"/>
  <c r="H556" i="9"/>
  <c r="F109" i="9"/>
  <c r="D109" i="9" s="1"/>
  <c r="E109" i="9" s="1"/>
  <c r="H109" i="9" s="1"/>
  <c r="B110" i="9" s="1"/>
  <c r="C110" i="9" l="1"/>
  <c r="C557" i="9"/>
  <c r="H557" i="9"/>
  <c r="B558" i="9"/>
  <c r="E556" i="9"/>
  <c r="D556" i="9"/>
  <c r="F556" i="9"/>
  <c r="F557" i="9" l="1"/>
  <c r="E557" i="9"/>
  <c r="D557" i="9"/>
  <c r="B559" i="9"/>
  <c r="H558" i="9"/>
  <c r="C558" i="9"/>
  <c r="F110" i="9"/>
  <c r="D110" i="9" s="1"/>
  <c r="E110" i="9" s="1"/>
  <c r="H110" i="9" s="1"/>
  <c r="B111" i="9" s="1"/>
  <c r="C111" i="9" l="1"/>
  <c r="B560" i="9"/>
  <c r="H559" i="9"/>
  <c r="C559" i="9"/>
  <c r="F558" i="9"/>
  <c r="D558" i="9"/>
  <c r="E558" i="9"/>
  <c r="D559" i="9" l="1"/>
  <c r="E559" i="9"/>
  <c r="F559" i="9"/>
  <c r="H560" i="9"/>
  <c r="C560" i="9"/>
  <c r="B561" i="9"/>
  <c r="F111" i="9"/>
  <c r="D111" i="9" s="1"/>
  <c r="E111" i="9" s="1"/>
  <c r="H111" i="9" s="1"/>
  <c r="B112" i="9" s="1"/>
  <c r="C112" i="9" l="1"/>
  <c r="F560" i="9"/>
  <c r="E560" i="9"/>
  <c r="D560" i="9"/>
  <c r="H561" i="9"/>
  <c r="B562" i="9"/>
  <c r="C561" i="9"/>
  <c r="E561" i="9" l="1"/>
  <c r="F561" i="9"/>
  <c r="D561" i="9"/>
  <c r="C562" i="9"/>
  <c r="H562" i="9"/>
  <c r="B563" i="9"/>
  <c r="F112" i="9"/>
  <c r="D112" i="9" s="1"/>
  <c r="E112" i="9" s="1"/>
  <c r="H112" i="9" s="1"/>
  <c r="B113" i="9" s="1"/>
  <c r="C113" i="9" l="1"/>
  <c r="F562" i="9"/>
  <c r="D562" i="9"/>
  <c r="E562" i="9"/>
  <c r="H563" i="9"/>
  <c r="B564" i="9"/>
  <c r="C563" i="9"/>
  <c r="E563" i="9" l="1"/>
  <c r="D563" i="9"/>
  <c r="F563" i="9"/>
  <c r="C564" i="9"/>
  <c r="H564" i="9"/>
  <c r="B565" i="9"/>
  <c r="F113" i="9"/>
  <c r="D113" i="9" s="1"/>
  <c r="E113" i="9" s="1"/>
  <c r="H113" i="9" s="1"/>
  <c r="B114" i="9" s="1"/>
  <c r="C114" i="9" l="1"/>
  <c r="C565" i="9"/>
  <c r="B566" i="9"/>
  <c r="H565" i="9"/>
  <c r="E564" i="9"/>
  <c r="D564" i="9"/>
  <c r="F564" i="9"/>
  <c r="B567" i="9" l="1"/>
  <c r="C566" i="9"/>
  <c r="H566" i="9"/>
  <c r="E565" i="9"/>
  <c r="F565" i="9"/>
  <c r="D565" i="9"/>
  <c r="F114" i="9"/>
  <c r="D114" i="9" s="1"/>
  <c r="E114" i="9" s="1"/>
  <c r="H114" i="9" s="1"/>
  <c r="B115" i="9" s="1"/>
  <c r="C115" i="9" l="1"/>
  <c r="B568" i="9"/>
  <c r="H567" i="9"/>
  <c r="C567" i="9"/>
  <c r="D566" i="9"/>
  <c r="F566" i="9"/>
  <c r="E566" i="9"/>
  <c r="H568" i="9" l="1"/>
  <c r="B569" i="9"/>
  <c r="C568" i="9"/>
  <c r="F115" i="9"/>
  <c r="D115" i="9" s="1"/>
  <c r="E115" i="9" s="1"/>
  <c r="H115" i="9" s="1"/>
  <c r="B116" i="9" s="1"/>
  <c r="E567" i="9"/>
  <c r="D567" i="9"/>
  <c r="F567" i="9"/>
  <c r="C116" i="9" l="1"/>
  <c r="D568" i="9"/>
  <c r="E568" i="9"/>
  <c r="F568" i="9"/>
  <c r="H569" i="9"/>
  <c r="C569" i="9"/>
  <c r="B570" i="9"/>
  <c r="F569" i="9" l="1"/>
  <c r="D569" i="9"/>
  <c r="E569" i="9"/>
  <c r="B571" i="9"/>
  <c r="C570" i="9"/>
  <c r="H570" i="9"/>
  <c r="F116" i="9"/>
  <c r="D116" i="9" s="1"/>
  <c r="E116" i="9" s="1"/>
  <c r="H116" i="9" s="1"/>
  <c r="B117" i="9" s="1"/>
  <c r="C117" i="9" l="1"/>
  <c r="B572" i="9"/>
  <c r="C571" i="9"/>
  <c r="H571" i="9"/>
  <c r="D570" i="9"/>
  <c r="F570" i="9"/>
  <c r="E570" i="9"/>
  <c r="F117" i="9" l="1"/>
  <c r="D117" i="9" s="1"/>
  <c r="E117" i="9" s="1"/>
  <c r="H117" i="9" s="1"/>
  <c r="B118" i="9" s="1"/>
  <c r="D571" i="9"/>
  <c r="E571" i="9"/>
  <c r="F571" i="9"/>
  <c r="B573" i="9"/>
  <c r="H572" i="9"/>
  <c r="C572" i="9"/>
  <c r="C118" i="9" l="1"/>
  <c r="B574" i="9"/>
  <c r="H573" i="9"/>
  <c r="C573" i="9"/>
  <c r="D572" i="9"/>
  <c r="E572" i="9"/>
  <c r="F572" i="9"/>
  <c r="F118" i="9" l="1"/>
  <c r="D118" i="9" s="1"/>
  <c r="E118" i="9" s="1"/>
  <c r="H118" i="9" s="1"/>
  <c r="B119" i="9" s="1"/>
  <c r="H574" i="9"/>
  <c r="B575" i="9"/>
  <c r="C574" i="9"/>
  <c r="E573" i="9"/>
  <c r="D573" i="9"/>
  <c r="F573" i="9"/>
  <c r="C119" i="9" l="1"/>
  <c r="H575" i="9"/>
  <c r="C575" i="9"/>
  <c r="B576" i="9"/>
  <c r="E574" i="9"/>
  <c r="D574" i="9"/>
  <c r="F574" i="9"/>
  <c r="D575" i="9" l="1"/>
  <c r="F575" i="9"/>
  <c r="E575" i="9"/>
  <c r="F119" i="9"/>
  <c r="D119" i="9" s="1"/>
  <c r="E119" i="9" s="1"/>
  <c r="H119" i="9" s="1"/>
  <c r="B120" i="9" s="1"/>
  <c r="B577" i="9"/>
  <c r="H576" i="9"/>
  <c r="C576" i="9"/>
  <c r="C120" i="9" l="1"/>
  <c r="D576" i="9"/>
  <c r="F576" i="9"/>
  <c r="E576" i="9"/>
  <c r="H577" i="9"/>
  <c r="C577" i="9"/>
  <c r="B578" i="9"/>
  <c r="B579" i="9" l="1"/>
  <c r="H578" i="9"/>
  <c r="C578" i="9"/>
  <c r="E577" i="9"/>
  <c r="D577" i="9"/>
  <c r="F577" i="9"/>
  <c r="F120" i="9"/>
  <c r="D120" i="9" s="1"/>
  <c r="E120" i="9" s="1"/>
  <c r="H120" i="9" s="1"/>
  <c r="B121" i="9" s="1"/>
  <c r="C121" i="9" l="1"/>
  <c r="H579" i="9"/>
  <c r="C579" i="9"/>
  <c r="B580" i="9"/>
  <c r="D578" i="9"/>
  <c r="E578" i="9"/>
  <c r="F578" i="9"/>
  <c r="C580" i="9" l="1"/>
  <c r="H580" i="9"/>
  <c r="B581" i="9"/>
  <c r="F579" i="9"/>
  <c r="E579" i="9"/>
  <c r="D579" i="9"/>
  <c r="F121" i="9"/>
  <c r="D121" i="9" s="1"/>
  <c r="E121" i="9" s="1"/>
  <c r="H121" i="9" s="1"/>
  <c r="B122" i="9" s="1"/>
  <c r="C122" i="9" l="1"/>
  <c r="F580" i="9"/>
  <c r="D580" i="9"/>
  <c r="E580" i="9"/>
  <c r="H581" i="9"/>
  <c r="B582" i="9"/>
  <c r="C581" i="9"/>
  <c r="F122" i="9" l="1"/>
  <c r="D122" i="9" s="1"/>
  <c r="E122" i="9" s="1"/>
  <c r="H122" i="9" s="1"/>
  <c r="B123" i="9" s="1"/>
  <c r="F581" i="9"/>
  <c r="E581" i="9"/>
  <c r="D581" i="9"/>
  <c r="H582" i="9"/>
  <c r="C582" i="9"/>
  <c r="B583" i="9"/>
  <c r="C123" i="9" l="1"/>
  <c r="E582" i="9"/>
  <c r="F582" i="9"/>
  <c r="D582" i="9"/>
  <c r="C583" i="9"/>
  <c r="B584" i="9"/>
  <c r="H583" i="9"/>
  <c r="H584" i="9" l="1"/>
  <c r="C584" i="9"/>
  <c r="B585" i="9"/>
  <c r="F583" i="9"/>
  <c r="E583" i="9"/>
  <c r="D583" i="9"/>
  <c r="F123" i="9"/>
  <c r="D123" i="9" s="1"/>
  <c r="E123" i="9" s="1"/>
  <c r="H123" i="9" s="1"/>
  <c r="B124" i="9" s="1"/>
  <c r="C124" i="9" l="1"/>
  <c r="F584" i="9"/>
  <c r="D584" i="9"/>
  <c r="E584" i="9"/>
  <c r="C585" i="9"/>
  <c r="B586" i="9"/>
  <c r="H585" i="9"/>
  <c r="F124" i="9" l="1"/>
  <c r="D124" i="9" s="1"/>
  <c r="E124" i="9" s="1"/>
  <c r="H124" i="9" s="1"/>
  <c r="B125" i="9" s="1"/>
  <c r="H586" i="9"/>
  <c r="B587" i="9"/>
  <c r="C586" i="9"/>
  <c r="F585" i="9"/>
  <c r="E585" i="9"/>
  <c r="D585" i="9"/>
  <c r="C125" i="9" l="1"/>
  <c r="C587" i="9"/>
  <c r="B588" i="9"/>
  <c r="H587" i="9"/>
  <c r="E586" i="9"/>
  <c r="F586" i="9"/>
  <c r="D586" i="9"/>
  <c r="C588" i="9" l="1"/>
  <c r="H588" i="9"/>
  <c r="B589" i="9"/>
  <c r="F587" i="9"/>
  <c r="D587" i="9"/>
  <c r="E587" i="9"/>
  <c r="F125" i="9"/>
  <c r="D125" i="9" s="1"/>
  <c r="E125" i="9" s="1"/>
  <c r="H125" i="9" s="1"/>
  <c r="B126" i="9" s="1"/>
  <c r="C126" i="9" l="1"/>
  <c r="B590" i="9"/>
  <c r="C589" i="9"/>
  <c r="H589" i="9"/>
  <c r="F588" i="9"/>
  <c r="E588" i="9"/>
  <c r="D588" i="9"/>
  <c r="F126" i="9" l="1"/>
  <c r="D126" i="9" s="1"/>
  <c r="E126" i="9" s="1"/>
  <c r="H126" i="9" s="1"/>
  <c r="B127" i="9" s="1"/>
  <c r="D589" i="9"/>
  <c r="F589" i="9"/>
  <c r="E589" i="9"/>
  <c r="B591" i="9"/>
  <c r="H590" i="9"/>
  <c r="C590" i="9"/>
  <c r="C127" i="9" l="1"/>
  <c r="F590" i="9"/>
  <c r="D590" i="9"/>
  <c r="E590" i="9"/>
  <c r="C591" i="9"/>
  <c r="B592" i="9"/>
  <c r="H591" i="9"/>
  <c r="D591" i="9" l="1"/>
  <c r="E591" i="9"/>
  <c r="F591" i="9"/>
  <c r="F127" i="9"/>
  <c r="D127" i="9" s="1"/>
  <c r="E127" i="9" s="1"/>
  <c r="H127" i="9" s="1"/>
  <c r="B128" i="9" s="1"/>
  <c r="C592" i="9"/>
  <c r="H592" i="9"/>
  <c r="B593" i="9"/>
  <c r="C128" i="9" l="1"/>
  <c r="F592" i="9"/>
  <c r="D592" i="9"/>
  <c r="E592" i="9"/>
  <c r="B594" i="9"/>
  <c r="H593" i="9"/>
  <c r="C593" i="9"/>
  <c r="E593" i="9" l="1"/>
  <c r="D593" i="9"/>
  <c r="F593" i="9"/>
  <c r="B595" i="9"/>
  <c r="C594" i="9"/>
  <c r="H594" i="9"/>
  <c r="F128" i="9"/>
  <c r="D128" i="9" s="1"/>
  <c r="E128" i="9" s="1"/>
  <c r="H128" i="9" s="1"/>
  <c r="B129" i="9" s="1"/>
  <c r="C129" i="9" l="1"/>
  <c r="H595" i="9"/>
  <c r="B596" i="9"/>
  <c r="C595" i="9"/>
  <c r="E594" i="9"/>
  <c r="D594" i="9"/>
  <c r="F594" i="9"/>
  <c r="F595" i="9" l="1"/>
  <c r="D595" i="9"/>
  <c r="E595" i="9"/>
  <c r="H596" i="9"/>
  <c r="B597" i="9"/>
  <c r="C596" i="9"/>
  <c r="F129" i="9"/>
  <c r="D129" i="9" s="1"/>
  <c r="E129" i="9" s="1"/>
  <c r="H129" i="9" s="1"/>
  <c r="B130" i="9" s="1"/>
  <c r="C130" i="9" l="1"/>
  <c r="H597" i="9"/>
  <c r="B598" i="9"/>
  <c r="C597" i="9"/>
  <c r="E596" i="9"/>
  <c r="F596" i="9"/>
  <c r="D596" i="9"/>
  <c r="F130" i="9" l="1"/>
  <c r="D130" i="9" s="1"/>
  <c r="E130" i="9" s="1"/>
  <c r="H130" i="9" s="1"/>
  <c r="B131" i="9" s="1"/>
  <c r="D597" i="9"/>
  <c r="E597" i="9"/>
  <c r="F597" i="9"/>
  <c r="C598" i="9"/>
  <c r="H598" i="9"/>
  <c r="B599" i="9"/>
  <c r="C131" i="9" l="1"/>
  <c r="C599" i="9"/>
  <c r="H599" i="9"/>
  <c r="B600" i="9"/>
  <c r="E598" i="9"/>
  <c r="F598" i="9"/>
  <c r="D598" i="9"/>
  <c r="F131" i="9" l="1"/>
  <c r="D131" i="9" s="1"/>
  <c r="E131" i="9" s="1"/>
  <c r="H131" i="9" s="1"/>
  <c r="B132" i="9" s="1"/>
  <c r="B601" i="9"/>
  <c r="H600" i="9"/>
  <c r="C600" i="9"/>
  <c r="D599" i="9"/>
  <c r="F599" i="9"/>
  <c r="E599" i="9"/>
  <c r="C132" i="9" l="1"/>
  <c r="C601" i="9"/>
  <c r="B602" i="9"/>
  <c r="H601" i="9"/>
  <c r="D600" i="9"/>
  <c r="F600" i="9"/>
  <c r="E600" i="9"/>
  <c r="F132" i="9" l="1"/>
  <c r="D132" i="9" s="1"/>
  <c r="E132" i="9" s="1"/>
  <c r="H132" i="9" s="1"/>
  <c r="B133" i="9" s="1"/>
  <c r="H602" i="9"/>
  <c r="C602" i="9"/>
  <c r="B603" i="9"/>
  <c r="D601" i="9"/>
  <c r="E601" i="9"/>
  <c r="F601" i="9"/>
  <c r="C133" i="9" l="1"/>
  <c r="D602" i="9"/>
  <c r="E602" i="9"/>
  <c r="F602" i="9"/>
  <c r="B604" i="9"/>
  <c r="H603" i="9"/>
  <c r="C603" i="9"/>
  <c r="D603" i="9" l="1"/>
  <c r="E603" i="9"/>
  <c r="F603" i="9"/>
  <c r="F133" i="9"/>
  <c r="D133" i="9" s="1"/>
  <c r="E133" i="9" s="1"/>
  <c r="H133" i="9" s="1"/>
  <c r="B134" i="9" s="1"/>
  <c r="C604" i="9"/>
  <c r="H604" i="9"/>
  <c r="B605" i="9"/>
  <c r="C134" i="9" l="1"/>
  <c r="B606" i="9"/>
  <c r="C605" i="9"/>
  <c r="H605" i="9"/>
  <c r="F604" i="9"/>
  <c r="E604" i="9"/>
  <c r="D604" i="9"/>
  <c r="E605" i="9" l="1"/>
  <c r="D605" i="9"/>
  <c r="F605" i="9"/>
  <c r="B607" i="9"/>
  <c r="H606" i="9"/>
  <c r="C606" i="9"/>
  <c r="F134" i="9"/>
  <c r="D134" i="9" s="1"/>
  <c r="E134" i="9" s="1"/>
  <c r="H134" i="9" s="1"/>
  <c r="B135" i="9" s="1"/>
  <c r="C135" i="9" l="1"/>
  <c r="H607" i="9"/>
  <c r="B608" i="9"/>
  <c r="C607" i="9"/>
  <c r="E606" i="9"/>
  <c r="F606" i="9"/>
  <c r="D606" i="9"/>
  <c r="F607" i="9" l="1"/>
  <c r="D607" i="9"/>
  <c r="E607" i="9"/>
  <c r="C608" i="9"/>
  <c r="H608" i="9"/>
  <c r="B609" i="9"/>
  <c r="F135" i="9"/>
  <c r="D135" i="9" s="1"/>
  <c r="E135" i="9" s="1"/>
  <c r="H135" i="9" s="1"/>
  <c r="B136" i="9" s="1"/>
  <c r="C136" i="9" l="1"/>
  <c r="C609" i="9"/>
  <c r="B610" i="9"/>
  <c r="H609" i="9"/>
  <c r="E608" i="9"/>
  <c r="D608" i="9"/>
  <c r="F608" i="9"/>
  <c r="C610" i="9" l="1"/>
  <c r="H610" i="9"/>
  <c r="B611" i="9"/>
  <c r="F136" i="9"/>
  <c r="D136" i="9" s="1"/>
  <c r="E136" i="9" s="1"/>
  <c r="H136" i="9" s="1"/>
  <c r="B137" i="9" s="1"/>
  <c r="E609" i="9"/>
  <c r="D609" i="9"/>
  <c r="F609" i="9"/>
  <c r="C137" i="9" l="1"/>
  <c r="D610" i="9"/>
  <c r="E610" i="9"/>
  <c r="F610" i="9"/>
  <c r="H611" i="9"/>
  <c r="C611" i="9"/>
  <c r="B612" i="9"/>
  <c r="C612" i="9" l="1"/>
  <c r="B613" i="9"/>
  <c r="H612" i="9"/>
  <c r="F611" i="9"/>
  <c r="E611" i="9"/>
  <c r="D611" i="9"/>
  <c r="F137" i="9"/>
  <c r="D137" i="9" s="1"/>
  <c r="E137" i="9" s="1"/>
  <c r="H137" i="9" s="1"/>
  <c r="B138" i="9" s="1"/>
  <c r="C138" i="9" l="1"/>
  <c r="H613" i="9"/>
  <c r="C613" i="9"/>
  <c r="B614" i="9"/>
  <c r="F612" i="9"/>
  <c r="E612" i="9"/>
  <c r="D612" i="9"/>
  <c r="F613" i="9" l="1"/>
  <c r="E613" i="9"/>
  <c r="D613" i="9"/>
  <c r="F138" i="9"/>
  <c r="D138" i="9" s="1"/>
  <c r="E138" i="9" s="1"/>
  <c r="H138" i="9" s="1"/>
  <c r="B139" i="9" s="1"/>
  <c r="B615" i="9"/>
  <c r="C614" i="9"/>
  <c r="H614" i="9"/>
  <c r="C139" i="9" l="1"/>
  <c r="E614" i="9"/>
  <c r="F614" i="9"/>
  <c r="D614" i="9"/>
  <c r="H615" i="9"/>
  <c r="C615" i="9"/>
  <c r="B616" i="9"/>
  <c r="C616" i="9" l="1"/>
  <c r="H616" i="9"/>
  <c r="B617" i="9"/>
  <c r="F615" i="9"/>
  <c r="E615" i="9"/>
  <c r="D615" i="9"/>
  <c r="F139" i="9"/>
  <c r="D139" i="9" s="1"/>
  <c r="E139" i="9" s="1"/>
  <c r="H139" i="9" s="1"/>
  <c r="B140" i="9" s="1"/>
  <c r="C140" i="9" l="1"/>
  <c r="E616" i="9"/>
  <c r="D616" i="9"/>
  <c r="F616" i="9"/>
  <c r="B618" i="9"/>
  <c r="H617" i="9"/>
  <c r="C617" i="9"/>
  <c r="F617" i="9" l="1"/>
  <c r="D617" i="9"/>
  <c r="E617" i="9"/>
  <c r="C618" i="9"/>
  <c r="H618" i="9"/>
  <c r="B619" i="9"/>
  <c r="F140" i="9"/>
  <c r="D140" i="9" s="1"/>
  <c r="E140" i="9" s="1"/>
  <c r="H140" i="9" s="1"/>
  <c r="B141" i="9" s="1"/>
  <c r="C141" i="9" l="1"/>
  <c r="H619" i="9"/>
  <c r="B620" i="9"/>
  <c r="C619" i="9"/>
  <c r="D618" i="9"/>
  <c r="E618" i="9"/>
  <c r="F618" i="9"/>
  <c r="H620" i="9" l="1"/>
  <c r="C620" i="9"/>
  <c r="B621" i="9"/>
  <c r="F619" i="9"/>
  <c r="E619" i="9"/>
  <c r="D619" i="9"/>
  <c r="F141" i="9"/>
  <c r="D141" i="9" s="1"/>
  <c r="E141" i="9" s="1"/>
  <c r="H141" i="9" s="1"/>
  <c r="B142" i="9" s="1"/>
  <c r="C142" i="9" l="1"/>
  <c r="C621" i="9"/>
  <c r="B622" i="9"/>
  <c r="H621" i="9"/>
  <c r="D620" i="9"/>
  <c r="F620" i="9"/>
  <c r="E620" i="9"/>
  <c r="D621" i="9" l="1"/>
  <c r="E621" i="9"/>
  <c r="F621" i="9"/>
  <c r="F142" i="9"/>
  <c r="D142" i="9" s="1"/>
  <c r="E142" i="9" s="1"/>
  <c r="H142" i="9" s="1"/>
  <c r="B143" i="9" s="1"/>
  <c r="C622" i="9"/>
  <c r="H622" i="9"/>
  <c r="B623" i="9"/>
  <c r="C143" i="9" l="1"/>
  <c r="C623" i="9"/>
  <c r="H623" i="9"/>
  <c r="B624" i="9"/>
  <c r="F622" i="9"/>
  <c r="D622" i="9"/>
  <c r="E622" i="9"/>
  <c r="F143" i="9" l="1"/>
  <c r="D143" i="9" s="1"/>
  <c r="E143" i="9" s="1"/>
  <c r="H143" i="9" s="1"/>
  <c r="B144" i="9" s="1"/>
  <c r="F623" i="9"/>
  <c r="D623" i="9"/>
  <c r="E623" i="9"/>
  <c r="B625" i="9"/>
  <c r="C624" i="9"/>
  <c r="H624" i="9"/>
  <c r="C144" i="9" l="1"/>
  <c r="E624" i="9"/>
  <c r="D624" i="9"/>
  <c r="F624" i="9"/>
  <c r="B626" i="9"/>
  <c r="C625" i="9"/>
  <c r="H625" i="9"/>
  <c r="F144" i="9" l="1"/>
  <c r="D144" i="9" s="1"/>
  <c r="E144" i="9" s="1"/>
  <c r="H144" i="9" s="1"/>
  <c r="B145" i="9" s="1"/>
  <c r="F625" i="9"/>
  <c r="E625" i="9"/>
  <c r="D625" i="9"/>
  <c r="B627" i="9"/>
  <c r="C626" i="9"/>
  <c r="H626" i="9"/>
  <c r="C145" i="9" l="1"/>
  <c r="E626" i="9"/>
  <c r="D626" i="9"/>
  <c r="F626" i="9"/>
  <c r="B628" i="9"/>
  <c r="C627" i="9"/>
  <c r="H627" i="9"/>
  <c r="E627" i="9" l="1"/>
  <c r="F627" i="9"/>
  <c r="D627" i="9"/>
  <c r="H628" i="9"/>
  <c r="B629" i="9"/>
  <c r="C628" i="9"/>
  <c r="F145" i="9"/>
  <c r="D145" i="9" s="1"/>
  <c r="E145" i="9" s="1"/>
  <c r="H145" i="9" s="1"/>
  <c r="B146" i="9" s="1"/>
  <c r="C146" i="9" l="1"/>
  <c r="F628" i="9"/>
  <c r="E628" i="9"/>
  <c r="D628" i="9"/>
  <c r="B630" i="9"/>
  <c r="C629" i="9"/>
  <c r="H629" i="9"/>
  <c r="F146" i="9" l="1"/>
  <c r="D146" i="9" s="1"/>
  <c r="E146" i="9" s="1"/>
  <c r="H146" i="9" s="1"/>
  <c r="B147" i="9" s="1"/>
  <c r="D629" i="9"/>
  <c r="E629" i="9"/>
  <c r="F629" i="9"/>
  <c r="C630" i="9"/>
  <c r="H630" i="9"/>
  <c r="B631" i="9"/>
  <c r="B148" i="9" l="1"/>
  <c r="C147" i="9"/>
  <c r="C631" i="9"/>
  <c r="H631" i="9"/>
  <c r="B632" i="9"/>
  <c r="D630" i="9"/>
  <c r="F630" i="9"/>
  <c r="E630" i="9"/>
  <c r="E631" i="9" l="1"/>
  <c r="D631" i="9"/>
  <c r="F631" i="9"/>
  <c r="B633" i="9"/>
  <c r="H632" i="9"/>
  <c r="C632" i="9"/>
  <c r="F147" i="9"/>
  <c r="D147" i="9" s="1"/>
  <c r="E147" i="9" s="1"/>
  <c r="H147" i="9" s="1"/>
  <c r="B149" i="9"/>
  <c r="C148" i="9"/>
  <c r="H148" i="9"/>
  <c r="C149" i="9" l="1"/>
  <c r="B150" i="9"/>
  <c r="H149" i="9"/>
  <c r="C633" i="9"/>
  <c r="B634" i="9"/>
  <c r="H633" i="9"/>
  <c r="D148" i="9"/>
  <c r="E148" i="9"/>
  <c r="F148" i="9"/>
  <c r="D632" i="9"/>
  <c r="E632" i="9"/>
  <c r="F632" i="9"/>
  <c r="B635" i="9" l="1"/>
  <c r="H634" i="9"/>
  <c r="C634" i="9"/>
  <c r="F149" i="9"/>
  <c r="D149" i="9"/>
  <c r="E149" i="9"/>
  <c r="D633" i="9"/>
  <c r="F633" i="9"/>
  <c r="E633" i="9"/>
  <c r="C150" i="9"/>
  <c r="B151" i="9"/>
  <c r="H150" i="9"/>
  <c r="F150" i="9" l="1"/>
  <c r="D150" i="9"/>
  <c r="E150" i="9"/>
  <c r="F634" i="9"/>
  <c r="E634" i="9"/>
  <c r="D634" i="9"/>
  <c r="C151" i="9"/>
  <c r="B152" i="9"/>
  <c r="H151" i="9"/>
  <c r="B636" i="9"/>
  <c r="H635" i="9"/>
  <c r="C635" i="9"/>
  <c r="E151" i="9" l="1"/>
  <c r="F151" i="9"/>
  <c r="D151" i="9"/>
  <c r="E635" i="9"/>
  <c r="D635" i="9"/>
  <c r="F635" i="9"/>
  <c r="C636" i="9"/>
  <c r="B637" i="9"/>
  <c r="H636" i="9"/>
  <c r="B153" i="9"/>
  <c r="C152" i="9"/>
  <c r="H152" i="9"/>
  <c r="D152" i="9" l="1"/>
  <c r="E152" i="9"/>
  <c r="F152" i="9"/>
  <c r="B154" i="9"/>
  <c r="C153" i="9"/>
  <c r="H153" i="9"/>
  <c r="C637" i="9"/>
  <c r="B638" i="9"/>
  <c r="H637" i="9"/>
  <c r="E636" i="9"/>
  <c r="F636" i="9"/>
  <c r="D636" i="9"/>
  <c r="H154" i="9" l="1"/>
  <c r="B155" i="9"/>
  <c r="C154" i="9"/>
  <c r="E637" i="9"/>
  <c r="F637" i="9"/>
  <c r="D637" i="9"/>
  <c r="C638" i="9"/>
  <c r="B639" i="9"/>
  <c r="H638" i="9"/>
  <c r="E153" i="9"/>
  <c r="D153" i="9"/>
  <c r="F153" i="9"/>
  <c r="B156" i="9" l="1"/>
  <c r="C155" i="9"/>
  <c r="H155" i="9"/>
  <c r="B640" i="9"/>
  <c r="C639" i="9"/>
  <c r="H639" i="9"/>
  <c r="F638" i="9"/>
  <c r="D638" i="9"/>
  <c r="E638" i="9"/>
  <c r="E154" i="9"/>
  <c r="D154" i="9"/>
  <c r="F154" i="9"/>
  <c r="C640" i="9" l="1"/>
  <c r="H640" i="9"/>
  <c r="B641" i="9"/>
  <c r="E155" i="9"/>
  <c r="F155" i="9"/>
  <c r="D155" i="9"/>
  <c r="C156" i="9"/>
  <c r="B157" i="9"/>
  <c r="H156" i="9"/>
  <c r="D639" i="9"/>
  <c r="E639" i="9"/>
  <c r="F639" i="9"/>
  <c r="F156" i="9" l="1"/>
  <c r="D156" i="9"/>
  <c r="E156" i="9"/>
  <c r="E640" i="9"/>
  <c r="F640" i="9"/>
  <c r="D640" i="9"/>
  <c r="B642" i="9"/>
  <c r="H641" i="9"/>
  <c r="C641" i="9"/>
  <c r="B158" i="9"/>
  <c r="H157" i="9"/>
  <c r="C157" i="9"/>
  <c r="H158" i="9" l="1"/>
  <c r="B159" i="9"/>
  <c r="C158" i="9"/>
  <c r="D641" i="9"/>
  <c r="F641" i="9"/>
  <c r="E641" i="9"/>
  <c r="F157" i="9"/>
  <c r="E157" i="9"/>
  <c r="D157" i="9"/>
  <c r="C642" i="9"/>
  <c r="B643" i="9"/>
  <c r="H642" i="9"/>
  <c r="E158" i="9" l="1"/>
  <c r="D158" i="9"/>
  <c r="F158" i="9"/>
  <c r="H643" i="9"/>
  <c r="B644" i="9"/>
  <c r="C643" i="9"/>
  <c r="B160" i="9"/>
  <c r="H159" i="9"/>
  <c r="C159" i="9"/>
  <c r="D642" i="9"/>
  <c r="E642" i="9"/>
  <c r="F642" i="9"/>
  <c r="H160" i="9" l="1"/>
  <c r="C160" i="9"/>
  <c r="B161" i="9"/>
  <c r="E643" i="9"/>
  <c r="D643" i="9"/>
  <c r="F643" i="9"/>
  <c r="E159" i="9"/>
  <c r="F159" i="9"/>
  <c r="D159" i="9"/>
  <c r="H644" i="9"/>
  <c r="B645" i="9"/>
  <c r="C644" i="9"/>
  <c r="E644" i="9" l="1"/>
  <c r="F644" i="9"/>
  <c r="D644" i="9"/>
  <c r="B646" i="9"/>
  <c r="C645" i="9"/>
  <c r="H645" i="9"/>
  <c r="C161" i="9"/>
  <c r="H161" i="9"/>
  <c r="B162" i="9"/>
  <c r="D160" i="9"/>
  <c r="E160" i="9"/>
  <c r="F160" i="9"/>
  <c r="H162" i="9" l="1"/>
  <c r="C162" i="9"/>
  <c r="B163" i="9"/>
  <c r="C646" i="9"/>
  <c r="H646" i="9"/>
  <c r="B647" i="9"/>
  <c r="E161" i="9"/>
  <c r="F161" i="9"/>
  <c r="D161" i="9"/>
  <c r="F645" i="9"/>
  <c r="E645" i="9"/>
  <c r="D645" i="9"/>
  <c r="D646" i="9" l="1"/>
  <c r="F646" i="9"/>
  <c r="E646" i="9"/>
  <c r="C163" i="9"/>
  <c r="B164" i="9"/>
  <c r="H163" i="9"/>
  <c r="C647" i="9"/>
  <c r="B648" i="9"/>
  <c r="H647" i="9"/>
  <c r="D162" i="9"/>
  <c r="F162" i="9"/>
  <c r="E162" i="9"/>
  <c r="H648" i="9" l="1"/>
  <c r="B649" i="9"/>
  <c r="C648" i="9"/>
  <c r="E647" i="9"/>
  <c r="D647" i="9"/>
  <c r="F647" i="9"/>
  <c r="H164" i="9"/>
  <c r="C164" i="9"/>
  <c r="B165" i="9"/>
  <c r="D163" i="9"/>
  <c r="F163" i="9"/>
  <c r="E163" i="9"/>
  <c r="C165" i="9" l="1"/>
  <c r="H165" i="9"/>
  <c r="B166" i="9"/>
  <c r="E164" i="9"/>
  <c r="D164" i="9"/>
  <c r="F164" i="9"/>
  <c r="E648" i="9"/>
  <c r="F648" i="9"/>
  <c r="D648" i="9"/>
  <c r="H649" i="9"/>
  <c r="C649" i="9"/>
  <c r="B650" i="9"/>
  <c r="E165" i="9" l="1"/>
  <c r="F165" i="9"/>
  <c r="D165" i="9"/>
  <c r="B651" i="9"/>
  <c r="H650" i="9"/>
  <c r="C650" i="9"/>
  <c r="D649" i="9"/>
  <c r="E649" i="9"/>
  <c r="F649" i="9"/>
  <c r="C166" i="9"/>
  <c r="B167" i="9"/>
  <c r="H166" i="9"/>
  <c r="B168" i="9" l="1"/>
  <c r="H167" i="9"/>
  <c r="C167" i="9"/>
  <c r="C651" i="9"/>
  <c r="B652" i="9"/>
  <c r="H651" i="9"/>
  <c r="D166" i="9"/>
  <c r="F166" i="9"/>
  <c r="E166" i="9"/>
  <c r="E650" i="9"/>
  <c r="D650" i="9"/>
  <c r="F650" i="9"/>
  <c r="E167" i="9" l="1"/>
  <c r="D167" i="9"/>
  <c r="F167" i="9"/>
  <c r="B653" i="9"/>
  <c r="H652" i="9"/>
  <c r="C652" i="9"/>
  <c r="B169" i="9"/>
  <c r="C168" i="9"/>
  <c r="H168" i="9"/>
  <c r="D651" i="9"/>
  <c r="E651" i="9"/>
  <c r="F651" i="9"/>
  <c r="E168" i="9" l="1"/>
  <c r="F168" i="9"/>
  <c r="D168" i="9"/>
  <c r="H653" i="9"/>
  <c r="B654" i="9"/>
  <c r="C653" i="9"/>
  <c r="H169" i="9"/>
  <c r="B170" i="9"/>
  <c r="C169" i="9"/>
  <c r="E652" i="9"/>
  <c r="D652" i="9"/>
  <c r="F652" i="9"/>
  <c r="E653" i="9" l="1"/>
  <c r="F653" i="9"/>
  <c r="D653" i="9"/>
  <c r="D169" i="9"/>
  <c r="F169" i="9"/>
  <c r="E169" i="9"/>
  <c r="C654" i="9"/>
  <c r="B655" i="9"/>
  <c r="H654" i="9"/>
  <c r="C170" i="9"/>
  <c r="H170" i="9"/>
  <c r="B171" i="9"/>
  <c r="B172" i="9" l="1"/>
  <c r="C171" i="9"/>
  <c r="H171" i="9"/>
  <c r="C655" i="9"/>
  <c r="H655" i="9"/>
  <c r="B656" i="9"/>
  <c r="D170" i="9"/>
  <c r="E170" i="9"/>
  <c r="F170" i="9"/>
  <c r="F654" i="9"/>
  <c r="E654" i="9"/>
  <c r="D654" i="9"/>
  <c r="E655" i="9" l="1"/>
  <c r="F655" i="9"/>
  <c r="D655" i="9"/>
  <c r="F171" i="9"/>
  <c r="E171" i="9"/>
  <c r="D171" i="9"/>
  <c r="C656" i="9"/>
  <c r="H656" i="9"/>
  <c r="B657" i="9"/>
  <c r="B173" i="9"/>
  <c r="H172" i="9"/>
  <c r="C172" i="9"/>
  <c r="D172" i="9" l="1"/>
  <c r="F172" i="9"/>
  <c r="E172" i="9"/>
  <c r="E656" i="9"/>
  <c r="D656" i="9"/>
  <c r="F656" i="9"/>
  <c r="B174" i="9"/>
  <c r="H173" i="9"/>
  <c r="C173" i="9"/>
  <c r="H657" i="9"/>
  <c r="B658" i="9"/>
  <c r="C657" i="9"/>
  <c r="C658" i="9" l="1"/>
  <c r="B659" i="9"/>
  <c r="H658" i="9"/>
  <c r="F173" i="9"/>
  <c r="E173" i="9"/>
  <c r="D173" i="9"/>
  <c r="C174" i="9"/>
  <c r="B175" i="9"/>
  <c r="H174" i="9"/>
  <c r="E657" i="9"/>
  <c r="D657" i="9"/>
  <c r="F657" i="9"/>
  <c r="F174" i="9" l="1"/>
  <c r="E174" i="9"/>
  <c r="D174" i="9"/>
  <c r="B660" i="9"/>
  <c r="H659" i="9"/>
  <c r="C659" i="9"/>
  <c r="H175" i="9"/>
  <c r="C175" i="9"/>
  <c r="B176" i="9"/>
  <c r="E658" i="9"/>
  <c r="F658" i="9"/>
  <c r="D658" i="9"/>
  <c r="F175" i="9" l="1"/>
  <c r="D175" i="9"/>
  <c r="E175" i="9"/>
  <c r="H660" i="9"/>
  <c r="B661" i="9"/>
  <c r="C660" i="9"/>
  <c r="D659" i="9"/>
  <c r="E659" i="9"/>
  <c r="F659" i="9"/>
  <c r="C176" i="9"/>
  <c r="B177" i="9"/>
  <c r="H176" i="9"/>
  <c r="B178" i="9" l="1"/>
  <c r="C177" i="9"/>
  <c r="H177" i="9"/>
  <c r="F176" i="9"/>
  <c r="E176" i="9"/>
  <c r="D176" i="9"/>
  <c r="E660" i="9"/>
  <c r="D660" i="9"/>
  <c r="F660" i="9"/>
  <c r="C661" i="9"/>
  <c r="B662" i="9"/>
  <c r="H661" i="9"/>
  <c r="H178" i="9" l="1"/>
  <c r="B179" i="9"/>
  <c r="C178" i="9"/>
  <c r="H662" i="9"/>
  <c r="B663" i="9"/>
  <c r="C662" i="9"/>
  <c r="E661" i="9"/>
  <c r="D661" i="9"/>
  <c r="F661" i="9"/>
  <c r="D177" i="9"/>
  <c r="E177" i="9"/>
  <c r="F177" i="9"/>
  <c r="F662" i="9" l="1"/>
  <c r="D662" i="9"/>
  <c r="E662" i="9"/>
  <c r="H179" i="9"/>
  <c r="B180" i="9"/>
  <c r="C179" i="9"/>
  <c r="H663" i="9"/>
  <c r="C663" i="9"/>
  <c r="B664" i="9"/>
  <c r="F178" i="9"/>
  <c r="E178" i="9"/>
  <c r="D178" i="9"/>
  <c r="D179" i="9" l="1"/>
  <c r="F179" i="9"/>
  <c r="E179" i="9"/>
  <c r="C180" i="9"/>
  <c r="B181" i="9"/>
  <c r="H180" i="9"/>
  <c r="H664" i="9"/>
  <c r="C664" i="9"/>
  <c r="B665" i="9"/>
  <c r="D663" i="9"/>
  <c r="E663" i="9"/>
  <c r="F663" i="9"/>
  <c r="H665" i="9" l="1"/>
  <c r="C665" i="9"/>
  <c r="B666" i="9"/>
  <c r="D664" i="9"/>
  <c r="F664" i="9"/>
  <c r="E664" i="9"/>
  <c r="C181" i="9"/>
  <c r="B182" i="9"/>
  <c r="H181" i="9"/>
  <c r="E180" i="9"/>
  <c r="D180" i="9"/>
  <c r="F180" i="9"/>
  <c r="B183" i="9" l="1"/>
  <c r="H182" i="9"/>
  <c r="C182" i="9"/>
  <c r="D181" i="9"/>
  <c r="F181" i="9"/>
  <c r="E181" i="9"/>
  <c r="H666" i="9"/>
  <c r="C666" i="9"/>
  <c r="B667" i="9"/>
  <c r="D665" i="9"/>
  <c r="E665" i="9"/>
  <c r="F665" i="9"/>
  <c r="C183" i="9" l="1"/>
  <c r="H183" i="9"/>
  <c r="B184" i="9"/>
  <c r="D666" i="9"/>
  <c r="E666" i="9"/>
  <c r="F666" i="9"/>
  <c r="C667" i="9"/>
  <c r="H667" i="9"/>
  <c r="B668" i="9"/>
  <c r="F182" i="9"/>
  <c r="E182" i="9"/>
  <c r="D182" i="9"/>
  <c r="F667" i="9" l="1"/>
  <c r="D667" i="9"/>
  <c r="E667" i="9"/>
  <c r="F183" i="9"/>
  <c r="D183" i="9"/>
  <c r="E183" i="9"/>
  <c r="C668" i="9"/>
  <c r="B669" i="9"/>
  <c r="H668" i="9"/>
  <c r="C184" i="9"/>
  <c r="B185" i="9"/>
  <c r="H184" i="9"/>
  <c r="C185" i="9" l="1"/>
  <c r="B186" i="9"/>
  <c r="H185" i="9"/>
  <c r="D184" i="9"/>
  <c r="F184" i="9"/>
  <c r="E184" i="9"/>
  <c r="H669" i="9"/>
  <c r="B670" i="9"/>
  <c r="C669" i="9"/>
  <c r="F668" i="9"/>
  <c r="D668" i="9"/>
  <c r="E668" i="9"/>
  <c r="F185" i="9" l="1"/>
  <c r="D185" i="9"/>
  <c r="E185" i="9"/>
  <c r="F669" i="9"/>
  <c r="E669" i="9"/>
  <c r="D669" i="9"/>
  <c r="C670" i="9"/>
  <c r="B671" i="9"/>
  <c r="H670" i="9"/>
  <c r="C186" i="9"/>
  <c r="H186" i="9"/>
  <c r="B187" i="9"/>
  <c r="F186" i="9" l="1"/>
  <c r="D186" i="9"/>
  <c r="E186" i="9"/>
  <c r="B672" i="9"/>
  <c r="H671" i="9"/>
  <c r="C671" i="9"/>
  <c r="B188" i="9"/>
  <c r="C187" i="9"/>
  <c r="H187" i="9"/>
  <c r="D670" i="9"/>
  <c r="E670" i="9"/>
  <c r="F670" i="9"/>
  <c r="D187" i="9" l="1"/>
  <c r="E187" i="9"/>
  <c r="F187" i="9"/>
  <c r="D671" i="9"/>
  <c r="F671" i="9"/>
  <c r="E671" i="9"/>
  <c r="B189" i="9"/>
  <c r="H188" i="9"/>
  <c r="C188" i="9"/>
  <c r="B673" i="9"/>
  <c r="C672" i="9"/>
  <c r="H672" i="9"/>
  <c r="H673" i="9" l="1"/>
  <c r="C673" i="9"/>
  <c r="B674" i="9"/>
  <c r="H189" i="9"/>
  <c r="B190" i="9"/>
  <c r="C189" i="9"/>
  <c r="D188" i="9"/>
  <c r="E188" i="9"/>
  <c r="F188" i="9"/>
  <c r="D672" i="9"/>
  <c r="F672" i="9"/>
  <c r="E672" i="9"/>
  <c r="H190" i="9" l="1"/>
  <c r="B191" i="9"/>
  <c r="C190" i="9"/>
  <c r="C674" i="9"/>
  <c r="B675" i="9"/>
  <c r="H674" i="9"/>
  <c r="D189" i="9"/>
  <c r="F189" i="9"/>
  <c r="E189" i="9"/>
  <c r="D673" i="9"/>
  <c r="F673" i="9"/>
  <c r="E673" i="9"/>
  <c r="H675" i="9" l="1"/>
  <c r="B676" i="9"/>
  <c r="C675" i="9"/>
  <c r="F674" i="9"/>
  <c r="D674" i="9"/>
  <c r="E674" i="9"/>
  <c r="D190" i="9"/>
  <c r="E190" i="9"/>
  <c r="F190" i="9"/>
  <c r="H191" i="9"/>
  <c r="C191" i="9"/>
  <c r="B192" i="9"/>
  <c r="D191" i="9" l="1"/>
  <c r="F191" i="9"/>
  <c r="E191" i="9"/>
  <c r="C676" i="9"/>
  <c r="B677" i="9"/>
  <c r="H676" i="9"/>
  <c r="B193" i="9"/>
  <c r="H192" i="9"/>
  <c r="C192" i="9"/>
  <c r="F675" i="9"/>
  <c r="E675" i="9"/>
  <c r="D675" i="9"/>
  <c r="E192" i="9" l="1"/>
  <c r="D192" i="9"/>
  <c r="F192" i="9"/>
  <c r="F676" i="9"/>
  <c r="D676" i="9"/>
  <c r="E676" i="9"/>
  <c r="C193" i="9"/>
  <c r="H193" i="9"/>
  <c r="B194" i="9"/>
  <c r="C677" i="9"/>
  <c r="B678" i="9"/>
  <c r="H677" i="9"/>
  <c r="D677" i="9" l="1"/>
  <c r="E677" i="9"/>
  <c r="F677" i="9"/>
  <c r="D193" i="9"/>
  <c r="E193" i="9"/>
  <c r="F193" i="9"/>
  <c r="B679" i="9"/>
  <c r="H678" i="9"/>
  <c r="C678" i="9"/>
  <c r="C194" i="9"/>
  <c r="H194" i="9"/>
  <c r="B195" i="9"/>
  <c r="F194" i="9" l="1"/>
  <c r="D194" i="9"/>
  <c r="E194" i="9"/>
  <c r="D678" i="9"/>
  <c r="E678" i="9"/>
  <c r="F678" i="9"/>
  <c r="C195" i="9"/>
  <c r="H195" i="9"/>
  <c r="B196" i="9"/>
  <c r="B680" i="9"/>
  <c r="H679" i="9"/>
  <c r="C679" i="9"/>
  <c r="C680" i="9" l="1"/>
  <c r="H680" i="9"/>
  <c r="B681" i="9"/>
  <c r="C196" i="9"/>
  <c r="H196" i="9"/>
  <c r="B197" i="9"/>
  <c r="F195" i="9"/>
  <c r="D195" i="9"/>
  <c r="E195" i="9"/>
  <c r="E679" i="9"/>
  <c r="D679" i="9"/>
  <c r="F679" i="9"/>
  <c r="D680" i="9" l="1"/>
  <c r="F680" i="9"/>
  <c r="E680" i="9"/>
  <c r="E196" i="9"/>
  <c r="F196" i="9"/>
  <c r="D196" i="9"/>
  <c r="C681" i="9"/>
  <c r="B682" i="9"/>
  <c r="H681" i="9"/>
  <c r="H197" i="9"/>
  <c r="B198" i="9"/>
  <c r="C197" i="9"/>
  <c r="D197" i="9" l="1"/>
  <c r="E197" i="9"/>
  <c r="F197" i="9"/>
  <c r="B199" i="9"/>
  <c r="C198" i="9"/>
  <c r="H198" i="9"/>
  <c r="B683" i="9"/>
  <c r="C682" i="9"/>
  <c r="H682" i="9"/>
  <c r="E681" i="9"/>
  <c r="F681" i="9"/>
  <c r="D681" i="9"/>
  <c r="D198" i="9" l="1"/>
  <c r="E198" i="9"/>
  <c r="F198" i="9"/>
  <c r="F682" i="9"/>
  <c r="D682" i="9"/>
  <c r="E682" i="9"/>
  <c r="C199" i="9"/>
  <c r="H199" i="9"/>
  <c r="B200" i="9"/>
  <c r="C683" i="9"/>
  <c r="B684" i="9"/>
  <c r="H683" i="9"/>
  <c r="C684" i="9" l="1"/>
  <c r="H684" i="9"/>
  <c r="B685" i="9"/>
  <c r="C200" i="9"/>
  <c r="B201" i="9"/>
  <c r="H200" i="9"/>
  <c r="F683" i="9"/>
  <c r="E683" i="9"/>
  <c r="D683" i="9"/>
  <c r="E199" i="9"/>
  <c r="F199" i="9"/>
  <c r="D199" i="9"/>
  <c r="B202" i="9" l="1"/>
  <c r="C201" i="9"/>
  <c r="H201" i="9"/>
  <c r="F684" i="9"/>
  <c r="E684" i="9"/>
  <c r="D684" i="9"/>
  <c r="E200" i="9"/>
  <c r="D200" i="9"/>
  <c r="F200" i="9"/>
  <c r="H685" i="9"/>
  <c r="C685" i="9"/>
  <c r="B686" i="9"/>
  <c r="D201" i="9" l="1"/>
  <c r="F201" i="9"/>
  <c r="E201" i="9"/>
  <c r="B203" i="9"/>
  <c r="H202" i="9"/>
  <c r="C202" i="9"/>
  <c r="C686" i="9"/>
  <c r="B687" i="9"/>
  <c r="H686" i="9"/>
  <c r="D685" i="9"/>
  <c r="F685" i="9"/>
  <c r="E685" i="9"/>
  <c r="H687" i="9" l="1"/>
  <c r="C687" i="9"/>
  <c r="B688" i="9"/>
  <c r="F686" i="9"/>
  <c r="D686" i="9"/>
  <c r="E686" i="9"/>
  <c r="D202" i="9"/>
  <c r="E202" i="9"/>
  <c r="F202" i="9"/>
  <c r="C203" i="9"/>
  <c r="B204" i="9"/>
  <c r="H203" i="9"/>
  <c r="E203" i="9" l="1"/>
  <c r="F203" i="9"/>
  <c r="D203" i="9"/>
  <c r="B205" i="9"/>
  <c r="C204" i="9"/>
  <c r="H204" i="9"/>
  <c r="C688" i="9"/>
  <c r="B689" i="9"/>
  <c r="H688" i="9"/>
  <c r="E687" i="9"/>
  <c r="F687" i="9"/>
  <c r="D687" i="9"/>
  <c r="E688" i="9" l="1"/>
  <c r="F688" i="9"/>
  <c r="D688" i="9"/>
  <c r="H205" i="9"/>
  <c r="B206" i="9"/>
  <c r="C205" i="9"/>
  <c r="H689" i="9"/>
  <c r="C689" i="9"/>
  <c r="B690" i="9"/>
  <c r="E204" i="9"/>
  <c r="D204" i="9"/>
  <c r="F204" i="9"/>
  <c r="H206" i="9" l="1"/>
  <c r="C206" i="9"/>
  <c r="B207" i="9"/>
  <c r="H690" i="9"/>
  <c r="B691" i="9"/>
  <c r="C690" i="9"/>
  <c r="D689" i="9"/>
  <c r="E689" i="9"/>
  <c r="F689" i="9"/>
  <c r="D205" i="9"/>
  <c r="F205" i="9"/>
  <c r="E205" i="9"/>
  <c r="D690" i="9" l="1"/>
  <c r="F690" i="9"/>
  <c r="E690" i="9"/>
  <c r="C691" i="9"/>
  <c r="B692" i="9"/>
  <c r="H691" i="9"/>
  <c r="H207" i="9"/>
  <c r="B208" i="9"/>
  <c r="C207" i="9"/>
  <c r="D206" i="9"/>
  <c r="F206" i="9"/>
  <c r="E206" i="9"/>
  <c r="H208" i="9" l="1"/>
  <c r="C208" i="9"/>
  <c r="B209" i="9"/>
  <c r="B693" i="9"/>
  <c r="C692" i="9"/>
  <c r="H692" i="9"/>
  <c r="D207" i="9"/>
  <c r="F207" i="9"/>
  <c r="E207" i="9"/>
  <c r="F691" i="9"/>
  <c r="D691" i="9"/>
  <c r="E691" i="9"/>
  <c r="D692" i="9" l="1"/>
  <c r="E692" i="9"/>
  <c r="F692" i="9"/>
  <c r="D208" i="9"/>
  <c r="F208" i="9"/>
  <c r="E208" i="9"/>
  <c r="B694" i="9"/>
  <c r="C693" i="9"/>
  <c r="H693" i="9"/>
  <c r="H209" i="9"/>
  <c r="C209" i="9"/>
  <c r="B210" i="9"/>
  <c r="C694" i="9" l="1"/>
  <c r="B695" i="9"/>
  <c r="H694" i="9"/>
  <c r="F209" i="9"/>
  <c r="D209" i="9"/>
  <c r="E209" i="9"/>
  <c r="H210" i="9"/>
  <c r="B211" i="9"/>
  <c r="C210" i="9"/>
  <c r="D693" i="9"/>
  <c r="E693" i="9"/>
  <c r="F693" i="9"/>
  <c r="F210" i="9" l="1"/>
  <c r="D210" i="9"/>
  <c r="E210" i="9"/>
  <c r="F694" i="9"/>
  <c r="D694" i="9"/>
  <c r="E694" i="9"/>
  <c r="H211" i="9"/>
  <c r="B212" i="9"/>
  <c r="C211" i="9"/>
  <c r="B696" i="9"/>
  <c r="C695" i="9"/>
  <c r="H695" i="9"/>
  <c r="C696" i="9" l="1"/>
  <c r="B697" i="9"/>
  <c r="H696" i="9"/>
  <c r="F695" i="9"/>
  <c r="E695" i="9"/>
  <c r="D695" i="9"/>
  <c r="F211" i="9"/>
  <c r="E211" i="9"/>
  <c r="D211" i="9"/>
  <c r="H212" i="9"/>
  <c r="B213" i="9"/>
  <c r="C212" i="9"/>
  <c r="F212" i="9" l="1"/>
  <c r="E212" i="9"/>
  <c r="D212" i="9"/>
  <c r="C697" i="9"/>
  <c r="B698" i="9"/>
  <c r="H697" i="9"/>
  <c r="C213" i="9"/>
  <c r="H213" i="9"/>
  <c r="B214" i="9"/>
  <c r="F696" i="9"/>
  <c r="D696" i="9"/>
  <c r="E696" i="9"/>
  <c r="B215" i="9" l="1"/>
  <c r="C214" i="9"/>
  <c r="H214" i="9"/>
  <c r="C698" i="9"/>
  <c r="B699" i="9"/>
  <c r="H698" i="9"/>
  <c r="F697" i="9"/>
  <c r="E697" i="9"/>
  <c r="D697" i="9"/>
  <c r="E213" i="9"/>
  <c r="F213" i="9"/>
  <c r="D213" i="9"/>
  <c r="H699" i="9" l="1"/>
  <c r="C699" i="9"/>
  <c r="B700" i="9"/>
  <c r="H215" i="9"/>
  <c r="B216" i="9"/>
  <c r="C215" i="9"/>
  <c r="E698" i="9"/>
  <c r="F698" i="9"/>
  <c r="D698" i="9"/>
  <c r="F214" i="9"/>
  <c r="E214" i="9"/>
  <c r="D214" i="9"/>
  <c r="C216" i="9" l="1"/>
  <c r="B217" i="9"/>
  <c r="H216" i="9"/>
  <c r="C700" i="9"/>
  <c r="B701" i="9"/>
  <c r="H700" i="9"/>
  <c r="E215" i="9"/>
  <c r="D215" i="9"/>
  <c r="F215" i="9"/>
  <c r="D699" i="9"/>
  <c r="F699" i="9"/>
  <c r="E699" i="9"/>
  <c r="D216" i="9" l="1"/>
  <c r="F216" i="9"/>
  <c r="E216" i="9"/>
  <c r="C701" i="9"/>
  <c r="B702" i="9"/>
  <c r="H701" i="9"/>
  <c r="E700" i="9"/>
  <c r="D700" i="9"/>
  <c r="F700" i="9"/>
  <c r="H217" i="9"/>
  <c r="C217" i="9"/>
  <c r="B218" i="9"/>
  <c r="D217" i="9" l="1"/>
  <c r="F217" i="9"/>
  <c r="E217" i="9"/>
  <c r="D701" i="9"/>
  <c r="F701" i="9"/>
  <c r="E701" i="9"/>
  <c r="H218" i="9"/>
  <c r="B219" i="9"/>
  <c r="C218" i="9"/>
  <c r="H702" i="9"/>
  <c r="C702" i="9"/>
  <c r="B703" i="9"/>
  <c r="B220" i="9" l="1"/>
  <c r="H219" i="9"/>
  <c r="C219" i="9"/>
  <c r="D218" i="9"/>
  <c r="E218" i="9"/>
  <c r="F218" i="9"/>
  <c r="B704" i="9"/>
  <c r="C703" i="9"/>
  <c r="H703" i="9"/>
  <c r="D702" i="9"/>
  <c r="E702" i="9"/>
  <c r="F702" i="9"/>
  <c r="H220" i="9" l="1"/>
  <c r="B221" i="9"/>
  <c r="C220" i="9"/>
  <c r="E703" i="9"/>
  <c r="F703" i="9"/>
  <c r="D703" i="9"/>
  <c r="B705" i="9"/>
  <c r="H704" i="9"/>
  <c r="C704" i="9"/>
  <c r="F219" i="9"/>
  <c r="D219" i="9"/>
  <c r="E219" i="9"/>
  <c r="D704" i="9" l="1"/>
  <c r="F704" i="9"/>
  <c r="E704" i="9"/>
  <c r="B222" i="9"/>
  <c r="H221" i="9"/>
  <c r="C221" i="9"/>
  <c r="B706" i="9"/>
  <c r="H705" i="9"/>
  <c r="C705" i="9"/>
  <c r="F220" i="9"/>
  <c r="D220" i="9"/>
  <c r="E220" i="9"/>
  <c r="E705" i="9" l="1"/>
  <c r="D705" i="9"/>
  <c r="F705" i="9"/>
  <c r="D221" i="9"/>
  <c r="F221" i="9"/>
  <c r="E221" i="9"/>
  <c r="C706" i="9"/>
  <c r="H706" i="9"/>
  <c r="B707" i="9"/>
  <c r="C222" i="9"/>
  <c r="B223" i="9"/>
  <c r="H222" i="9"/>
  <c r="F706" i="9" l="1"/>
  <c r="E706" i="9"/>
  <c r="D706" i="9"/>
  <c r="H223" i="9"/>
  <c r="C223" i="9"/>
  <c r="B224" i="9"/>
  <c r="H707" i="9"/>
  <c r="C707" i="9"/>
  <c r="B708" i="9"/>
  <c r="E222" i="9"/>
  <c r="F222" i="9"/>
  <c r="D222" i="9"/>
  <c r="H224" i="9" l="1"/>
  <c r="C224" i="9"/>
  <c r="B225" i="9"/>
  <c r="C708" i="9"/>
  <c r="H708" i="9"/>
  <c r="B709" i="9"/>
  <c r="D223" i="9"/>
  <c r="E223" i="9"/>
  <c r="F223" i="9"/>
  <c r="F707" i="9"/>
  <c r="D707" i="9"/>
  <c r="E707" i="9"/>
  <c r="E708" i="9" l="1"/>
  <c r="D708" i="9"/>
  <c r="F708" i="9"/>
  <c r="C225" i="9"/>
  <c r="B226" i="9"/>
  <c r="H225" i="9"/>
  <c r="D224" i="9"/>
  <c r="F224" i="9"/>
  <c r="E224" i="9"/>
  <c r="B710" i="9"/>
  <c r="C709" i="9"/>
  <c r="H709" i="9"/>
  <c r="H226" i="9" l="1"/>
  <c r="B227" i="9"/>
  <c r="C226" i="9"/>
  <c r="F709" i="9"/>
  <c r="D709" i="9"/>
  <c r="E709" i="9"/>
  <c r="H710" i="9"/>
  <c r="C710" i="9"/>
  <c r="B711" i="9"/>
  <c r="E225" i="9"/>
  <c r="D225" i="9"/>
  <c r="F225" i="9"/>
  <c r="E710" i="9" l="1"/>
  <c r="F710" i="9"/>
  <c r="D710" i="9"/>
  <c r="H711" i="9"/>
  <c r="B712" i="9"/>
  <c r="C711" i="9"/>
  <c r="D226" i="9"/>
  <c r="E226" i="9"/>
  <c r="F226" i="9"/>
  <c r="H227" i="9"/>
  <c r="B228" i="9"/>
  <c r="C227" i="9"/>
  <c r="F227" i="9" l="1"/>
  <c r="D227" i="9"/>
  <c r="E227" i="9"/>
  <c r="D711" i="9"/>
  <c r="F711" i="9"/>
  <c r="E711" i="9"/>
  <c r="H228" i="9"/>
  <c r="C228" i="9"/>
  <c r="B229" i="9"/>
  <c r="H712" i="9"/>
  <c r="B713" i="9"/>
  <c r="C712" i="9"/>
  <c r="B230" i="9" l="1"/>
  <c r="H229" i="9"/>
  <c r="C229" i="9"/>
  <c r="F228" i="9"/>
  <c r="E228" i="9"/>
  <c r="D228" i="9"/>
  <c r="D712" i="9"/>
  <c r="E712" i="9"/>
  <c r="F712" i="9"/>
  <c r="H713" i="9"/>
  <c r="C713" i="9"/>
  <c r="B714" i="9"/>
  <c r="H230" i="9" l="1"/>
  <c r="C230" i="9"/>
  <c r="B231" i="9"/>
  <c r="C714" i="9"/>
  <c r="B715" i="9"/>
  <c r="H714" i="9"/>
  <c r="D229" i="9"/>
  <c r="E229" i="9"/>
  <c r="F229" i="9"/>
  <c r="F713" i="9"/>
  <c r="D713" i="9"/>
  <c r="E713" i="9"/>
  <c r="E714" i="9" l="1"/>
  <c r="F714" i="9"/>
  <c r="D714" i="9"/>
  <c r="C231" i="9"/>
  <c r="H231" i="9"/>
  <c r="B232" i="9"/>
  <c r="E230" i="9"/>
  <c r="F230" i="9"/>
  <c r="D230" i="9"/>
  <c r="B716" i="9"/>
  <c r="C715" i="9"/>
  <c r="H715" i="9"/>
  <c r="E715" i="9" l="1"/>
  <c r="D715" i="9"/>
  <c r="F715" i="9"/>
  <c r="C716" i="9"/>
  <c r="H716" i="9"/>
  <c r="B717" i="9"/>
  <c r="C232" i="9"/>
  <c r="H232" i="9"/>
  <c r="B233" i="9"/>
  <c r="D231" i="9"/>
  <c r="E231" i="9"/>
  <c r="F231" i="9"/>
  <c r="D716" i="9" l="1"/>
  <c r="F716" i="9"/>
  <c r="E716" i="9"/>
  <c r="H233" i="9"/>
  <c r="C233" i="9"/>
  <c r="B234" i="9"/>
  <c r="H717" i="9"/>
  <c r="C717" i="9"/>
  <c r="B718" i="9"/>
  <c r="F232" i="9"/>
  <c r="E232" i="9"/>
  <c r="D232" i="9"/>
  <c r="D233" i="9" l="1"/>
  <c r="E233" i="9"/>
  <c r="F233" i="9"/>
  <c r="H718" i="9"/>
  <c r="C718" i="9"/>
  <c r="B719" i="9"/>
  <c r="D717" i="9"/>
  <c r="E717" i="9"/>
  <c r="F717" i="9"/>
  <c r="B235" i="9"/>
  <c r="C234" i="9"/>
  <c r="H234" i="9"/>
  <c r="B720" i="9" l="1"/>
  <c r="C719" i="9"/>
  <c r="H719" i="9"/>
  <c r="D234" i="9"/>
  <c r="E234" i="9"/>
  <c r="F234" i="9"/>
  <c r="F718" i="9"/>
  <c r="E718" i="9"/>
  <c r="D718" i="9"/>
  <c r="H235" i="9"/>
  <c r="B236" i="9"/>
  <c r="C235" i="9"/>
  <c r="C236" i="9" l="1"/>
  <c r="B237" i="9"/>
  <c r="H236" i="9"/>
  <c r="E235" i="9"/>
  <c r="F235" i="9"/>
  <c r="D235" i="9"/>
  <c r="F719" i="9"/>
  <c r="D719" i="9"/>
  <c r="E719" i="9"/>
  <c r="C720" i="9"/>
  <c r="H720" i="9"/>
  <c r="B721" i="9"/>
  <c r="C721" i="9" l="1"/>
  <c r="B722" i="9"/>
  <c r="H721" i="9"/>
  <c r="B238" i="9"/>
  <c r="H237" i="9"/>
  <c r="C237" i="9"/>
  <c r="D236" i="9"/>
  <c r="E236" i="9"/>
  <c r="F236" i="9"/>
  <c r="F720" i="9"/>
  <c r="D720" i="9"/>
  <c r="E720" i="9"/>
  <c r="F237" i="9" l="1"/>
  <c r="E237" i="9"/>
  <c r="D237" i="9"/>
  <c r="H722" i="9"/>
  <c r="B723" i="9"/>
  <c r="C722" i="9"/>
  <c r="D721" i="9"/>
  <c r="E721" i="9"/>
  <c r="F721" i="9"/>
  <c r="B239" i="9"/>
  <c r="C238" i="9"/>
  <c r="H238" i="9"/>
  <c r="B724" i="9" l="1"/>
  <c r="H723" i="9"/>
  <c r="C723" i="9"/>
  <c r="E238" i="9"/>
  <c r="F238" i="9"/>
  <c r="D238" i="9"/>
  <c r="B240" i="9"/>
  <c r="C239" i="9"/>
  <c r="H239" i="9"/>
  <c r="E722" i="9"/>
  <c r="F722" i="9"/>
  <c r="D722" i="9"/>
  <c r="E239" i="9" l="1"/>
  <c r="F239" i="9"/>
  <c r="D239" i="9"/>
  <c r="D723" i="9"/>
  <c r="E723" i="9"/>
  <c r="F723" i="9"/>
  <c r="B241" i="9"/>
  <c r="H240" i="9"/>
  <c r="C240" i="9"/>
  <c r="C724" i="9"/>
  <c r="B725" i="9"/>
  <c r="H724" i="9"/>
  <c r="H241" i="9" l="1"/>
  <c r="B242" i="9"/>
  <c r="C241" i="9"/>
  <c r="C725" i="9"/>
  <c r="H725" i="9"/>
  <c r="B726" i="9"/>
  <c r="E240" i="9"/>
  <c r="D240" i="9"/>
  <c r="F240" i="9"/>
  <c r="E724" i="9"/>
  <c r="F724" i="9"/>
  <c r="D724" i="9"/>
  <c r="C726" i="9" l="1"/>
  <c r="H726" i="9"/>
  <c r="B727" i="9"/>
  <c r="C242" i="9"/>
  <c r="H242" i="9"/>
  <c r="B243" i="9"/>
  <c r="E725" i="9"/>
  <c r="F725" i="9"/>
  <c r="D725" i="9"/>
  <c r="D241" i="9"/>
  <c r="E241" i="9"/>
  <c r="F241" i="9"/>
  <c r="H243" i="9" l="1"/>
  <c r="B244" i="9"/>
  <c r="C243" i="9"/>
  <c r="B728" i="9"/>
  <c r="C727" i="9"/>
  <c r="H727" i="9"/>
  <c r="E242" i="9"/>
  <c r="D242" i="9"/>
  <c r="F242" i="9"/>
  <c r="F726" i="9"/>
  <c r="D726" i="9"/>
  <c r="E726" i="9"/>
  <c r="D727" i="9" l="1"/>
  <c r="F727" i="9"/>
  <c r="E727" i="9"/>
  <c r="D243" i="9"/>
  <c r="E243" i="9"/>
  <c r="F243" i="9"/>
  <c r="B729" i="9"/>
  <c r="H728" i="9"/>
  <c r="C728" i="9"/>
  <c r="H244" i="9"/>
  <c r="B245" i="9"/>
  <c r="C244" i="9"/>
  <c r="F728" i="9" l="1"/>
  <c r="E728" i="9"/>
  <c r="D728" i="9"/>
  <c r="E244" i="9"/>
  <c r="F244" i="9"/>
  <c r="D244" i="9"/>
  <c r="B246" i="9"/>
  <c r="H245" i="9"/>
  <c r="C245" i="9"/>
  <c r="H729" i="9"/>
  <c r="B730" i="9"/>
  <c r="C729" i="9"/>
  <c r="D245" i="9" l="1"/>
  <c r="E245" i="9"/>
  <c r="F245" i="9"/>
  <c r="F729" i="9"/>
  <c r="D729" i="9"/>
  <c r="E729" i="9"/>
  <c r="C246" i="9"/>
  <c r="H246" i="9"/>
  <c r="B247" i="9"/>
  <c r="H730" i="9"/>
  <c r="C730" i="9"/>
  <c r="B731" i="9"/>
  <c r="C731" i="9" l="1"/>
  <c r="H731" i="9"/>
  <c r="B732" i="9"/>
  <c r="D246" i="9"/>
  <c r="F246" i="9"/>
  <c r="E246" i="9"/>
  <c r="D730" i="9"/>
  <c r="F730" i="9"/>
  <c r="E730" i="9"/>
  <c r="B248" i="9"/>
  <c r="H247" i="9"/>
  <c r="C247" i="9"/>
  <c r="B733" i="9" l="1"/>
  <c r="C732" i="9"/>
  <c r="H732" i="9"/>
  <c r="D247" i="9"/>
  <c r="F247" i="9"/>
  <c r="E247" i="9"/>
  <c r="B249" i="9"/>
  <c r="H248" i="9"/>
  <c r="C248" i="9"/>
  <c r="F731" i="9"/>
  <c r="D731" i="9"/>
  <c r="E731" i="9"/>
  <c r="B734" i="9" l="1"/>
  <c r="H733" i="9"/>
  <c r="C733" i="9"/>
  <c r="B250" i="9"/>
  <c r="H249" i="9"/>
  <c r="C249" i="9"/>
  <c r="F248" i="9"/>
  <c r="E248" i="9"/>
  <c r="D248" i="9"/>
  <c r="E732" i="9"/>
  <c r="F732" i="9"/>
  <c r="D732" i="9"/>
  <c r="C734" i="9" l="1"/>
  <c r="H734" i="9"/>
  <c r="B735" i="9"/>
  <c r="C250" i="9"/>
  <c r="H250" i="9"/>
  <c r="B251" i="9"/>
  <c r="D733" i="9"/>
  <c r="F733" i="9"/>
  <c r="E733" i="9"/>
  <c r="F249" i="9"/>
  <c r="E249" i="9"/>
  <c r="D249" i="9"/>
  <c r="H251" i="9" l="1"/>
  <c r="C251" i="9"/>
  <c r="B252" i="9"/>
  <c r="E734" i="9"/>
  <c r="F734" i="9"/>
  <c r="D734" i="9"/>
  <c r="E250" i="9"/>
  <c r="F250" i="9"/>
  <c r="D250" i="9"/>
  <c r="B736" i="9"/>
  <c r="C735" i="9"/>
  <c r="H735" i="9"/>
  <c r="F251" i="9" l="1"/>
  <c r="E251" i="9"/>
  <c r="D251" i="9"/>
  <c r="F735" i="9"/>
  <c r="E735" i="9"/>
  <c r="D735" i="9"/>
  <c r="B737" i="9"/>
  <c r="C736" i="9"/>
  <c r="H736" i="9"/>
  <c r="C252" i="9"/>
  <c r="H252" i="9"/>
  <c r="B253" i="9"/>
  <c r="F252" i="9" l="1"/>
  <c r="D252" i="9"/>
  <c r="E252" i="9"/>
  <c r="F736" i="9"/>
  <c r="D736" i="9"/>
  <c r="E736" i="9"/>
  <c r="C253" i="9"/>
  <c r="B254" i="9"/>
  <c r="H253" i="9"/>
  <c r="C737" i="9"/>
  <c r="H737" i="9"/>
  <c r="B738" i="9"/>
  <c r="C254" i="9" l="1"/>
  <c r="B255" i="9"/>
  <c r="H254" i="9"/>
  <c r="B739" i="9"/>
  <c r="H738" i="9"/>
  <c r="C738" i="9"/>
  <c r="E253" i="9"/>
  <c r="D253" i="9"/>
  <c r="F253" i="9"/>
  <c r="F737" i="9"/>
  <c r="E737" i="9"/>
  <c r="D737" i="9"/>
  <c r="E738" i="9" l="1"/>
  <c r="F738" i="9"/>
  <c r="D738" i="9"/>
  <c r="H739" i="9"/>
  <c r="B740" i="9"/>
  <c r="C739" i="9"/>
  <c r="C255" i="9"/>
  <c r="B256" i="9"/>
  <c r="H255" i="9"/>
  <c r="E254" i="9"/>
  <c r="D254" i="9"/>
  <c r="F254" i="9"/>
  <c r="F739" i="9" l="1"/>
  <c r="D739" i="9"/>
  <c r="E739" i="9"/>
  <c r="E255" i="9"/>
  <c r="D255" i="9"/>
  <c r="F255" i="9"/>
  <c r="B741" i="9"/>
  <c r="H740" i="9"/>
  <c r="C740" i="9"/>
  <c r="H256" i="9"/>
  <c r="B257" i="9"/>
  <c r="C256" i="9"/>
  <c r="B742" i="9" l="1"/>
  <c r="C741" i="9"/>
  <c r="H741" i="9"/>
  <c r="E256" i="9"/>
  <c r="D256" i="9"/>
  <c r="F256" i="9"/>
  <c r="C257" i="9"/>
  <c r="H257" i="9"/>
  <c r="B258" i="9"/>
  <c r="E740" i="9"/>
  <c r="D740" i="9"/>
  <c r="F740" i="9"/>
  <c r="C258" i="9" l="1"/>
  <c r="H258" i="9"/>
  <c r="B259" i="9"/>
  <c r="F257" i="9"/>
  <c r="E257" i="9"/>
  <c r="D257" i="9"/>
  <c r="D741" i="9"/>
  <c r="F741" i="9"/>
  <c r="E741" i="9"/>
  <c r="C742" i="9"/>
  <c r="B743" i="9"/>
  <c r="H742" i="9"/>
  <c r="F258" i="9" l="1"/>
  <c r="D258" i="9"/>
  <c r="E258" i="9"/>
  <c r="H259" i="9"/>
  <c r="C259" i="9"/>
  <c r="B260" i="9"/>
  <c r="B744" i="9"/>
  <c r="C743" i="9"/>
  <c r="H743" i="9"/>
  <c r="D742" i="9"/>
  <c r="E742" i="9"/>
  <c r="F742" i="9"/>
  <c r="D743" i="9" l="1"/>
  <c r="E743" i="9"/>
  <c r="F743" i="9"/>
  <c r="C744" i="9"/>
  <c r="B745" i="9"/>
  <c r="H744" i="9"/>
  <c r="B261" i="9"/>
  <c r="H260" i="9"/>
  <c r="C260" i="9"/>
  <c r="F259" i="9"/>
  <c r="E259" i="9"/>
  <c r="D259" i="9"/>
  <c r="F260" i="9" l="1"/>
  <c r="E260" i="9"/>
  <c r="D260" i="9"/>
  <c r="C745" i="9"/>
  <c r="H745" i="9"/>
  <c r="B746" i="9"/>
  <c r="E744" i="9"/>
  <c r="F744" i="9"/>
  <c r="D744" i="9"/>
  <c r="H261" i="9"/>
  <c r="C261" i="9"/>
  <c r="B262" i="9"/>
  <c r="H746" i="9" l="1"/>
  <c r="B747" i="9"/>
  <c r="C746" i="9"/>
  <c r="E261" i="9"/>
  <c r="F261" i="9"/>
  <c r="D261" i="9"/>
  <c r="F745" i="9"/>
  <c r="E745" i="9"/>
  <c r="D745" i="9"/>
  <c r="H262" i="9"/>
  <c r="B263" i="9"/>
  <c r="C262" i="9"/>
  <c r="B748" i="9" l="1"/>
  <c r="C747" i="9"/>
  <c r="H747" i="9"/>
  <c r="F262" i="9"/>
  <c r="E262" i="9"/>
  <c r="D262" i="9"/>
  <c r="H263" i="9"/>
  <c r="B264" i="9"/>
  <c r="C263" i="9"/>
  <c r="F746" i="9"/>
  <c r="E746" i="9"/>
  <c r="D746" i="9"/>
  <c r="C264" i="9" l="1"/>
  <c r="H264" i="9"/>
  <c r="B265" i="9"/>
  <c r="D747" i="9"/>
  <c r="F747" i="9"/>
  <c r="E747" i="9"/>
  <c r="C748" i="9"/>
  <c r="B749" i="9"/>
  <c r="H748" i="9"/>
  <c r="F263" i="9"/>
  <c r="D263" i="9"/>
  <c r="E263" i="9"/>
  <c r="B266" i="9" l="1"/>
  <c r="C265" i="9"/>
  <c r="H265" i="9"/>
  <c r="B750" i="9"/>
  <c r="H749" i="9"/>
  <c r="C749" i="9"/>
  <c r="F748" i="9"/>
  <c r="E748" i="9"/>
  <c r="D748" i="9"/>
  <c r="E264" i="9"/>
  <c r="F264" i="9"/>
  <c r="D264" i="9"/>
  <c r="C750" i="9" l="1"/>
  <c r="B751" i="9"/>
  <c r="H750" i="9"/>
  <c r="F265" i="9"/>
  <c r="E265" i="9"/>
  <c r="D265" i="9"/>
  <c r="C266" i="9"/>
  <c r="H266" i="9"/>
  <c r="B267" i="9"/>
  <c r="E749" i="9"/>
  <c r="D749" i="9"/>
  <c r="F749" i="9"/>
  <c r="H751" i="9" l="1"/>
  <c r="C751" i="9"/>
  <c r="B752" i="9"/>
  <c r="F266" i="9"/>
  <c r="E266" i="9"/>
  <c r="D266" i="9"/>
  <c r="F750" i="9"/>
  <c r="E750" i="9"/>
  <c r="D750" i="9"/>
  <c r="H267" i="9"/>
  <c r="C267" i="9"/>
  <c r="B268" i="9"/>
  <c r="C752" i="9" l="1"/>
  <c r="B753" i="9"/>
  <c r="H752" i="9"/>
  <c r="F751" i="9"/>
  <c r="D751" i="9"/>
  <c r="E751" i="9"/>
  <c r="C268" i="9"/>
  <c r="H268" i="9"/>
  <c r="B269" i="9"/>
  <c r="E267" i="9"/>
  <c r="D267" i="9"/>
  <c r="F267" i="9"/>
  <c r="C753" i="9" l="1"/>
  <c r="H753" i="9"/>
  <c r="B754" i="9"/>
  <c r="C269" i="9"/>
  <c r="B270" i="9"/>
  <c r="H269" i="9"/>
  <c r="F752" i="9"/>
  <c r="E752" i="9"/>
  <c r="D752" i="9"/>
  <c r="D268" i="9"/>
  <c r="F268" i="9"/>
  <c r="E268" i="9"/>
  <c r="E753" i="9" l="1"/>
  <c r="F753" i="9"/>
  <c r="D753" i="9"/>
  <c r="C270" i="9"/>
  <c r="H270" i="9"/>
  <c r="B271" i="9"/>
  <c r="E269" i="9"/>
  <c r="D269" i="9"/>
  <c r="F269" i="9"/>
  <c r="C754" i="9"/>
  <c r="B755" i="9"/>
  <c r="H754" i="9"/>
  <c r="D270" i="9" l="1"/>
  <c r="F270" i="9"/>
  <c r="E270" i="9"/>
  <c r="D754" i="9"/>
  <c r="F754" i="9"/>
  <c r="E754" i="9"/>
  <c r="C271" i="9"/>
  <c r="B272" i="9"/>
  <c r="H271" i="9"/>
  <c r="H755" i="9"/>
  <c r="C755" i="9"/>
  <c r="B756" i="9"/>
  <c r="C272" i="9" l="1"/>
  <c r="B273" i="9"/>
  <c r="H272" i="9"/>
  <c r="C756" i="9"/>
  <c r="B757" i="9"/>
  <c r="H756" i="9"/>
  <c r="E271" i="9"/>
  <c r="F271" i="9"/>
  <c r="D271" i="9"/>
  <c r="E755" i="9"/>
  <c r="F755" i="9"/>
  <c r="D755" i="9"/>
  <c r="E272" i="9" l="1"/>
  <c r="F272" i="9"/>
  <c r="D272" i="9"/>
  <c r="B758" i="9"/>
  <c r="H757" i="9"/>
  <c r="C757" i="9"/>
  <c r="F756" i="9"/>
  <c r="E756" i="9"/>
  <c r="D756" i="9"/>
  <c r="H273" i="9"/>
  <c r="B274" i="9"/>
  <c r="C273" i="9"/>
  <c r="H274" i="9" l="1"/>
  <c r="C274" i="9"/>
  <c r="B275" i="9"/>
  <c r="C758" i="9"/>
  <c r="H758" i="9"/>
  <c r="B759" i="9"/>
  <c r="E273" i="9"/>
  <c r="F273" i="9"/>
  <c r="D273" i="9"/>
  <c r="D757" i="9"/>
  <c r="E757" i="9"/>
  <c r="F757" i="9"/>
  <c r="C759" i="9" l="1"/>
  <c r="H759" i="9"/>
  <c r="B760" i="9"/>
  <c r="C275" i="9"/>
  <c r="H275" i="9"/>
  <c r="B276" i="9"/>
  <c r="D758" i="9"/>
  <c r="E758" i="9"/>
  <c r="F758" i="9"/>
  <c r="E274" i="9"/>
  <c r="F274" i="9"/>
  <c r="D274" i="9"/>
  <c r="E275" i="9" l="1"/>
  <c r="F275" i="9"/>
  <c r="D275" i="9"/>
  <c r="E759" i="9"/>
  <c r="D759" i="9"/>
  <c r="F759" i="9"/>
  <c r="H276" i="9"/>
  <c r="C276" i="9"/>
  <c r="B277" i="9"/>
  <c r="B761" i="9"/>
  <c r="C760" i="9"/>
  <c r="H760" i="9"/>
  <c r="H761" i="9" l="1"/>
  <c r="C761" i="9"/>
  <c r="B762" i="9"/>
  <c r="B278" i="9"/>
  <c r="H277" i="9"/>
  <c r="C277" i="9"/>
  <c r="F276" i="9"/>
  <c r="E276" i="9"/>
  <c r="D276" i="9"/>
  <c r="D760" i="9"/>
  <c r="F760" i="9"/>
  <c r="E760" i="9"/>
  <c r="B279" i="9" l="1"/>
  <c r="H278" i="9"/>
  <c r="C278" i="9"/>
  <c r="H762" i="9"/>
  <c r="B763" i="9"/>
  <c r="C762" i="9"/>
  <c r="D277" i="9"/>
  <c r="E277" i="9"/>
  <c r="F277" i="9"/>
  <c r="E761" i="9"/>
  <c r="D761" i="9"/>
  <c r="F761" i="9"/>
  <c r="F278" i="9" l="1"/>
  <c r="D278" i="9"/>
  <c r="E278" i="9"/>
  <c r="D762" i="9"/>
  <c r="F762" i="9"/>
  <c r="E762" i="9"/>
  <c r="C763" i="9"/>
  <c r="B764" i="9"/>
  <c r="H763" i="9"/>
  <c r="H279" i="9"/>
  <c r="C279" i="9"/>
  <c r="B280" i="9"/>
  <c r="C280" i="9" l="1"/>
  <c r="H280" i="9"/>
  <c r="B281" i="9"/>
  <c r="D279" i="9"/>
  <c r="E279" i="9"/>
  <c r="F279" i="9"/>
  <c r="C764" i="9"/>
  <c r="B765" i="9"/>
  <c r="H764" i="9"/>
  <c r="F763" i="9"/>
  <c r="E763" i="9"/>
  <c r="D763" i="9"/>
  <c r="C765" i="9" l="1"/>
  <c r="B766" i="9"/>
  <c r="H765" i="9"/>
  <c r="B282" i="9"/>
  <c r="H281" i="9"/>
  <c r="C281" i="9"/>
  <c r="F764" i="9"/>
  <c r="D764" i="9"/>
  <c r="E764" i="9"/>
  <c r="F280" i="9"/>
  <c r="D280" i="9"/>
  <c r="E280" i="9"/>
  <c r="F281" i="9" l="1"/>
  <c r="E281" i="9"/>
  <c r="D281" i="9"/>
  <c r="H766" i="9"/>
  <c r="C766" i="9"/>
  <c r="B767" i="9"/>
  <c r="E765" i="9"/>
  <c r="F765" i="9"/>
  <c r="D765" i="9"/>
  <c r="H282" i="9"/>
  <c r="B283" i="9"/>
  <c r="C282" i="9"/>
  <c r="F766" i="9" l="1"/>
  <c r="E766" i="9"/>
  <c r="D766" i="9"/>
  <c r="F282" i="9"/>
  <c r="D282" i="9"/>
  <c r="E282" i="9"/>
  <c r="H283" i="9"/>
  <c r="C283" i="9"/>
  <c r="B284" i="9"/>
  <c r="C767" i="9"/>
  <c r="H767" i="9"/>
  <c r="B768" i="9"/>
  <c r="F767" i="9" l="1"/>
  <c r="D767" i="9"/>
  <c r="E767" i="9"/>
  <c r="H284" i="9"/>
  <c r="B285" i="9"/>
  <c r="C284" i="9"/>
  <c r="E283" i="9"/>
  <c r="D283" i="9"/>
  <c r="F283" i="9"/>
  <c r="H768" i="9"/>
  <c r="B769" i="9"/>
  <c r="C768" i="9"/>
  <c r="B286" i="9" l="1"/>
  <c r="C285" i="9"/>
  <c r="H285" i="9"/>
  <c r="E768" i="9"/>
  <c r="D768" i="9"/>
  <c r="F768" i="9"/>
  <c r="C769" i="9"/>
  <c r="B770" i="9"/>
  <c r="H769" i="9"/>
  <c r="F284" i="9"/>
  <c r="E284" i="9"/>
  <c r="D284" i="9"/>
  <c r="H770" i="9" l="1"/>
  <c r="B771" i="9"/>
  <c r="C770" i="9"/>
  <c r="F285" i="9"/>
  <c r="E285" i="9"/>
  <c r="D285" i="9"/>
  <c r="F769" i="9"/>
  <c r="D769" i="9"/>
  <c r="E769" i="9"/>
  <c r="B287" i="9"/>
  <c r="H286" i="9"/>
  <c r="C286" i="9"/>
  <c r="B288" i="9" l="1"/>
  <c r="H287" i="9"/>
  <c r="C287" i="9"/>
  <c r="D770" i="9"/>
  <c r="E770" i="9"/>
  <c r="F770" i="9"/>
  <c r="E286" i="9"/>
  <c r="D286" i="9"/>
  <c r="F286" i="9"/>
  <c r="H771" i="9"/>
  <c r="C771" i="9"/>
  <c r="B772" i="9"/>
  <c r="D771" i="9" l="1"/>
  <c r="E771" i="9"/>
  <c r="F771" i="9"/>
  <c r="D287" i="9"/>
  <c r="E287" i="9"/>
  <c r="F287" i="9"/>
  <c r="C772" i="9"/>
  <c r="H772" i="9"/>
  <c r="B773" i="9"/>
  <c r="C288" i="9"/>
  <c r="H288" i="9"/>
  <c r="B289" i="9"/>
  <c r="H289" i="9" l="1"/>
  <c r="C289" i="9"/>
  <c r="B290" i="9"/>
  <c r="E772" i="9"/>
  <c r="D772" i="9"/>
  <c r="F772" i="9"/>
  <c r="D288" i="9"/>
  <c r="E288" i="9"/>
  <c r="F288" i="9"/>
  <c r="B774" i="9"/>
  <c r="H773" i="9"/>
  <c r="C773" i="9"/>
  <c r="B775" i="9" l="1"/>
  <c r="C774" i="9"/>
  <c r="H774" i="9"/>
  <c r="D289" i="9"/>
  <c r="E289" i="9"/>
  <c r="F289" i="9"/>
  <c r="E773" i="9"/>
  <c r="D773" i="9"/>
  <c r="F773" i="9"/>
  <c r="C290" i="9"/>
  <c r="B291" i="9"/>
  <c r="H290" i="9"/>
  <c r="B292" i="9" l="1"/>
  <c r="C291" i="9"/>
  <c r="H291" i="9"/>
  <c r="F774" i="9"/>
  <c r="E774" i="9"/>
  <c r="D774" i="9"/>
  <c r="F290" i="9"/>
  <c r="E290" i="9"/>
  <c r="D290" i="9"/>
  <c r="H775" i="9"/>
  <c r="C775" i="9"/>
  <c r="B776" i="9"/>
  <c r="D775" i="9" l="1"/>
  <c r="E775" i="9"/>
  <c r="F775" i="9"/>
  <c r="D291" i="9"/>
  <c r="E291" i="9"/>
  <c r="F291" i="9"/>
  <c r="H292" i="9"/>
  <c r="B293" i="9"/>
  <c r="C292" i="9"/>
  <c r="C776" i="9"/>
  <c r="B777" i="9"/>
  <c r="H776" i="9"/>
  <c r="D776" i="9" l="1"/>
  <c r="F776" i="9"/>
  <c r="E776" i="9"/>
  <c r="F292" i="9"/>
  <c r="D292" i="9"/>
  <c r="E292" i="9"/>
  <c r="B294" i="9"/>
  <c r="H293" i="9"/>
  <c r="C293" i="9"/>
  <c r="C777" i="9"/>
  <c r="H777" i="9"/>
  <c r="B778" i="9"/>
  <c r="F777" i="9" l="1"/>
  <c r="D777" i="9"/>
  <c r="E777" i="9"/>
  <c r="C778" i="9"/>
  <c r="B779" i="9"/>
  <c r="H778" i="9"/>
  <c r="B295" i="9"/>
  <c r="C294" i="9"/>
  <c r="H294" i="9"/>
  <c r="D293" i="9"/>
  <c r="E293" i="9"/>
  <c r="F293" i="9"/>
  <c r="D294" i="9" l="1"/>
  <c r="F294" i="9"/>
  <c r="E294" i="9"/>
  <c r="E778" i="9"/>
  <c r="F778" i="9"/>
  <c r="D778" i="9"/>
  <c r="H295" i="9"/>
  <c r="B296" i="9"/>
  <c r="C295" i="9"/>
  <c r="H779" i="9"/>
  <c r="C779" i="9"/>
  <c r="B780" i="9"/>
  <c r="D779" i="9" l="1"/>
  <c r="F779" i="9"/>
  <c r="E779" i="9"/>
  <c r="F295" i="9"/>
  <c r="D295" i="9"/>
  <c r="E295" i="9"/>
  <c r="B781" i="9"/>
  <c r="H780" i="9"/>
  <c r="C780" i="9"/>
  <c r="C296" i="9"/>
  <c r="B297" i="9"/>
  <c r="H296" i="9"/>
  <c r="D296" i="9" l="1"/>
  <c r="F296" i="9"/>
  <c r="E296" i="9"/>
  <c r="F780" i="9"/>
  <c r="D780" i="9"/>
  <c r="E780" i="9"/>
  <c r="H297" i="9"/>
  <c r="C297" i="9"/>
  <c r="B298" i="9"/>
  <c r="B782" i="9"/>
  <c r="C781" i="9"/>
  <c r="H781" i="9"/>
  <c r="C298" i="9" l="1"/>
  <c r="B299" i="9"/>
  <c r="H298" i="9"/>
  <c r="B783" i="9"/>
  <c r="C782" i="9"/>
  <c r="H782" i="9"/>
  <c r="F297" i="9"/>
  <c r="D297" i="9"/>
  <c r="E297" i="9"/>
  <c r="D781" i="9"/>
  <c r="F781" i="9"/>
  <c r="E781" i="9"/>
  <c r="D782" i="9" l="1"/>
  <c r="E782" i="9"/>
  <c r="F782" i="9"/>
  <c r="E298" i="9"/>
  <c r="D298" i="9"/>
  <c r="F298" i="9"/>
  <c r="H783" i="9"/>
  <c r="C783" i="9"/>
  <c r="B784" i="9"/>
  <c r="C299" i="9"/>
  <c r="H299" i="9"/>
  <c r="B300" i="9"/>
  <c r="D299" i="9" l="1"/>
  <c r="F299" i="9"/>
  <c r="E299" i="9"/>
  <c r="H784" i="9"/>
  <c r="B785" i="9"/>
  <c r="C784" i="9"/>
  <c r="B301" i="9"/>
  <c r="C300" i="9"/>
  <c r="H300" i="9"/>
  <c r="D783" i="9"/>
  <c r="F783" i="9"/>
  <c r="E783" i="9"/>
  <c r="H301" i="9" l="1"/>
  <c r="C301" i="9"/>
  <c r="B302" i="9"/>
  <c r="D784" i="9"/>
  <c r="E784" i="9"/>
  <c r="F784" i="9"/>
  <c r="H785" i="9"/>
  <c r="C785" i="9"/>
  <c r="B786" i="9"/>
  <c r="E300" i="9"/>
  <c r="F300" i="9"/>
  <c r="D300" i="9"/>
  <c r="B787" i="9" l="1"/>
  <c r="C786" i="9"/>
  <c r="H786" i="9"/>
  <c r="E785" i="9"/>
  <c r="D785" i="9"/>
  <c r="F785" i="9"/>
  <c r="H302" i="9"/>
  <c r="B303" i="9"/>
  <c r="C302" i="9"/>
  <c r="F301" i="9"/>
  <c r="E301" i="9"/>
  <c r="D301" i="9"/>
  <c r="F302" i="9" l="1"/>
  <c r="E302" i="9"/>
  <c r="D302" i="9"/>
  <c r="H303" i="9"/>
  <c r="B304" i="9"/>
  <c r="C303" i="9"/>
  <c r="F786" i="9"/>
  <c r="E786" i="9"/>
  <c r="D786" i="9"/>
  <c r="H787" i="9"/>
  <c r="B788" i="9"/>
  <c r="C787" i="9"/>
  <c r="D787" i="9" l="1"/>
  <c r="F787" i="9"/>
  <c r="E787" i="9"/>
  <c r="F303" i="9"/>
  <c r="E303" i="9"/>
  <c r="D303" i="9"/>
  <c r="H788" i="9"/>
  <c r="C788" i="9"/>
  <c r="B789" i="9"/>
  <c r="B305" i="9"/>
  <c r="C304" i="9"/>
  <c r="H304" i="9"/>
  <c r="C789" i="9" l="1"/>
  <c r="B790" i="9"/>
  <c r="H789" i="9"/>
  <c r="F788" i="9"/>
  <c r="E788" i="9"/>
  <c r="D788" i="9"/>
  <c r="D304" i="9"/>
  <c r="E304" i="9"/>
  <c r="F304" i="9"/>
  <c r="C305" i="9"/>
  <c r="H305" i="9"/>
  <c r="B306" i="9"/>
  <c r="D305" i="9" l="1"/>
  <c r="E305" i="9"/>
  <c r="F305" i="9"/>
  <c r="F789" i="9"/>
  <c r="E789" i="9"/>
  <c r="D789" i="9"/>
  <c r="C306" i="9"/>
  <c r="H306" i="9"/>
  <c r="B307" i="9"/>
  <c r="B791" i="9"/>
  <c r="H790" i="9"/>
  <c r="C790" i="9"/>
  <c r="B792" i="9" l="1"/>
  <c r="C791" i="9"/>
  <c r="H791" i="9"/>
  <c r="D306" i="9"/>
  <c r="E306" i="9"/>
  <c r="F306" i="9"/>
  <c r="E790" i="9"/>
  <c r="D790" i="9"/>
  <c r="F790" i="9"/>
  <c r="H307" i="9"/>
  <c r="B308" i="9"/>
  <c r="C307" i="9"/>
  <c r="B793" i="9" l="1"/>
  <c r="H792" i="9"/>
  <c r="C792" i="9"/>
  <c r="F307" i="9"/>
  <c r="E307" i="9"/>
  <c r="D307" i="9"/>
  <c r="B309" i="9"/>
  <c r="C308" i="9"/>
  <c r="H308" i="9"/>
  <c r="F791" i="9"/>
  <c r="E791" i="9"/>
  <c r="D791" i="9"/>
  <c r="F792" i="9" l="1"/>
  <c r="E792" i="9"/>
  <c r="D792" i="9"/>
  <c r="E308" i="9"/>
  <c r="D308" i="9"/>
  <c r="F308" i="9"/>
  <c r="B310" i="9"/>
  <c r="C309" i="9"/>
  <c r="H309" i="9"/>
  <c r="H793" i="9"/>
  <c r="C793" i="9"/>
  <c r="B794" i="9"/>
  <c r="D793" i="9" l="1"/>
  <c r="F793" i="9"/>
  <c r="E793" i="9"/>
  <c r="B795" i="9"/>
  <c r="C794" i="9"/>
  <c r="H794" i="9"/>
  <c r="E309" i="9"/>
  <c r="D309" i="9"/>
  <c r="F309" i="9"/>
  <c r="B311" i="9"/>
  <c r="C310" i="9"/>
  <c r="H310" i="9"/>
  <c r="F794" i="9" l="1"/>
  <c r="E794" i="9"/>
  <c r="D794" i="9"/>
  <c r="H795" i="9"/>
  <c r="B796" i="9"/>
  <c r="C795" i="9"/>
  <c r="D310" i="9"/>
  <c r="E310" i="9"/>
  <c r="F310" i="9"/>
  <c r="B312" i="9"/>
  <c r="C311" i="9"/>
  <c r="H311" i="9"/>
  <c r="E311" i="9" l="1"/>
  <c r="F311" i="9"/>
  <c r="D311" i="9"/>
  <c r="C312" i="9"/>
  <c r="H312" i="9"/>
  <c r="B313" i="9"/>
  <c r="D795" i="9"/>
  <c r="E795" i="9"/>
  <c r="F795" i="9"/>
  <c r="B797" i="9"/>
  <c r="C796" i="9"/>
  <c r="H796" i="9"/>
  <c r="B314" i="9" l="1"/>
  <c r="C313" i="9"/>
  <c r="H313" i="9"/>
  <c r="D796" i="9"/>
  <c r="E796" i="9"/>
  <c r="F796" i="9"/>
  <c r="H797" i="9"/>
  <c r="B798" i="9"/>
  <c r="C797" i="9"/>
  <c r="F312" i="9"/>
  <c r="E312" i="9"/>
  <c r="D312" i="9"/>
  <c r="E797" i="9" l="1"/>
  <c r="D797" i="9"/>
  <c r="F797" i="9"/>
  <c r="B799" i="9"/>
  <c r="C798" i="9"/>
  <c r="H798" i="9"/>
  <c r="F313" i="9"/>
  <c r="D313" i="9"/>
  <c r="E313" i="9"/>
  <c r="H314" i="9"/>
  <c r="B315" i="9"/>
  <c r="C314" i="9"/>
  <c r="D314" i="9" l="1"/>
  <c r="E314" i="9"/>
  <c r="F314" i="9"/>
  <c r="H315" i="9"/>
  <c r="C315" i="9"/>
  <c r="B316" i="9"/>
  <c r="E798" i="9"/>
  <c r="D798" i="9"/>
  <c r="F798" i="9"/>
  <c r="H799" i="9"/>
  <c r="B800" i="9"/>
  <c r="C799" i="9"/>
  <c r="H800" i="9" l="1"/>
  <c r="C800" i="9"/>
  <c r="B801" i="9"/>
  <c r="B317" i="9"/>
  <c r="H316" i="9"/>
  <c r="C316" i="9"/>
  <c r="D315" i="9"/>
  <c r="E315" i="9"/>
  <c r="F315" i="9"/>
  <c r="E799" i="9"/>
  <c r="D799" i="9"/>
  <c r="F799" i="9"/>
  <c r="D316" i="9" l="1"/>
  <c r="F316" i="9"/>
  <c r="E316" i="9"/>
  <c r="H801" i="9"/>
  <c r="B802" i="9"/>
  <c r="C801" i="9"/>
  <c r="C317" i="9"/>
  <c r="H317" i="9"/>
  <c r="B318" i="9"/>
  <c r="E800" i="9"/>
  <c r="D800" i="9"/>
  <c r="F800" i="9"/>
  <c r="C318" i="9" l="1"/>
  <c r="B319" i="9"/>
  <c r="H318" i="9"/>
  <c r="H802" i="9"/>
  <c r="C802" i="9"/>
  <c r="B803" i="9"/>
  <c r="D317" i="9"/>
  <c r="F317" i="9"/>
  <c r="E317" i="9"/>
  <c r="F801" i="9"/>
  <c r="D801" i="9"/>
  <c r="E801" i="9"/>
  <c r="C803" i="9" l="1"/>
  <c r="B804" i="9"/>
  <c r="H803" i="9"/>
  <c r="B320" i="9"/>
  <c r="H319" i="9"/>
  <c r="C319" i="9"/>
  <c r="D802" i="9"/>
  <c r="F802" i="9"/>
  <c r="E802" i="9"/>
  <c r="E318" i="9"/>
  <c r="D318" i="9"/>
  <c r="F318" i="9"/>
  <c r="E319" i="9" l="1"/>
  <c r="D319" i="9"/>
  <c r="F319" i="9"/>
  <c r="C804" i="9"/>
  <c r="H804" i="9"/>
  <c r="B805" i="9"/>
  <c r="F803" i="9"/>
  <c r="D803" i="9"/>
  <c r="E803" i="9"/>
  <c r="H320" i="9"/>
  <c r="C320" i="9"/>
  <c r="B321" i="9"/>
  <c r="F320" i="9" l="1"/>
  <c r="E320" i="9"/>
  <c r="D320" i="9"/>
  <c r="E804" i="9"/>
  <c r="F804" i="9"/>
  <c r="D804" i="9"/>
  <c r="C805" i="9"/>
  <c r="H805" i="9"/>
  <c r="B806" i="9"/>
  <c r="B322" i="9"/>
  <c r="H321" i="9"/>
  <c r="C321" i="9"/>
  <c r="H322" i="9" l="1"/>
  <c r="B323" i="9"/>
  <c r="C322" i="9"/>
  <c r="C806" i="9"/>
  <c r="H806" i="9"/>
  <c r="B807" i="9"/>
  <c r="D321" i="9"/>
  <c r="E321" i="9"/>
  <c r="F321" i="9"/>
  <c r="F805" i="9"/>
  <c r="E805" i="9"/>
  <c r="D805" i="9"/>
  <c r="D806" i="9" l="1"/>
  <c r="E806" i="9"/>
  <c r="F806" i="9"/>
  <c r="D322" i="9"/>
  <c r="E322" i="9"/>
  <c r="F322" i="9"/>
  <c r="C807" i="9"/>
  <c r="B808" i="9"/>
  <c r="H807" i="9"/>
  <c r="B324" i="9"/>
  <c r="C323" i="9"/>
  <c r="H323" i="9"/>
  <c r="H324" i="9" l="1"/>
  <c r="C324" i="9"/>
  <c r="B325" i="9"/>
  <c r="B809" i="9"/>
  <c r="C808" i="9"/>
  <c r="H808" i="9"/>
  <c r="F323" i="9"/>
  <c r="E323" i="9"/>
  <c r="D323" i="9"/>
  <c r="F807" i="9"/>
  <c r="D807" i="9"/>
  <c r="E807" i="9"/>
  <c r="E808" i="9" l="1"/>
  <c r="D808" i="9"/>
  <c r="F808" i="9"/>
  <c r="C809" i="9"/>
  <c r="B810" i="9"/>
  <c r="H809" i="9"/>
  <c r="C325" i="9"/>
  <c r="B326" i="9"/>
  <c r="H325" i="9"/>
  <c r="F324" i="9"/>
  <c r="E324" i="9"/>
  <c r="D324" i="9"/>
  <c r="D325" i="9" l="1"/>
  <c r="F325" i="9"/>
  <c r="E325" i="9"/>
  <c r="B811" i="9"/>
  <c r="H810" i="9"/>
  <c r="C810" i="9"/>
  <c r="H326" i="9"/>
  <c r="C326" i="9"/>
  <c r="B327" i="9"/>
  <c r="F809" i="9"/>
  <c r="D809" i="9"/>
  <c r="E809" i="9"/>
  <c r="B812" i="9" l="1"/>
  <c r="H811" i="9"/>
  <c r="C811" i="9"/>
  <c r="B328" i="9"/>
  <c r="C327" i="9"/>
  <c r="H327" i="9"/>
  <c r="E810" i="9"/>
  <c r="F810" i="9"/>
  <c r="D810" i="9"/>
  <c r="D326" i="9"/>
  <c r="E326" i="9"/>
  <c r="F326" i="9"/>
  <c r="F327" i="9" l="1"/>
  <c r="E327" i="9"/>
  <c r="D327" i="9"/>
  <c r="C812" i="9"/>
  <c r="H812" i="9"/>
  <c r="B813" i="9"/>
  <c r="H328" i="9"/>
  <c r="B329" i="9"/>
  <c r="C328" i="9"/>
  <c r="D811" i="9"/>
  <c r="E811" i="9"/>
  <c r="F811" i="9"/>
  <c r="F812" i="9" l="1"/>
  <c r="E812" i="9"/>
  <c r="D812" i="9"/>
  <c r="E328" i="9"/>
  <c r="F328" i="9"/>
  <c r="D328" i="9"/>
  <c r="H329" i="9"/>
  <c r="C329" i="9"/>
  <c r="B330" i="9"/>
  <c r="H813" i="9"/>
  <c r="B814" i="9"/>
  <c r="C813" i="9"/>
  <c r="F813" i="9" l="1"/>
  <c r="D813" i="9"/>
  <c r="E813" i="9"/>
  <c r="C814" i="9"/>
  <c r="H814" i="9"/>
  <c r="B815" i="9"/>
  <c r="H330" i="9"/>
  <c r="B331" i="9"/>
  <c r="C330" i="9"/>
  <c r="D329" i="9"/>
  <c r="E329" i="9"/>
  <c r="F329" i="9"/>
  <c r="H331" i="9" l="1"/>
  <c r="C331" i="9"/>
  <c r="B332" i="9"/>
  <c r="E814" i="9"/>
  <c r="F814" i="9"/>
  <c r="D814" i="9"/>
  <c r="B816" i="9"/>
  <c r="C815" i="9"/>
  <c r="H815" i="9"/>
  <c r="D330" i="9"/>
  <c r="E330" i="9"/>
  <c r="F330" i="9"/>
  <c r="H332" i="9" l="1"/>
  <c r="C332" i="9"/>
  <c r="B333" i="9"/>
  <c r="E815" i="9"/>
  <c r="F815" i="9"/>
  <c r="D815" i="9"/>
  <c r="B817" i="9"/>
  <c r="C816" i="9"/>
  <c r="H816" i="9"/>
  <c r="F331" i="9"/>
  <c r="D331" i="9"/>
  <c r="E331" i="9"/>
  <c r="F816" i="9" l="1"/>
  <c r="E816" i="9"/>
  <c r="D816" i="9"/>
  <c r="C817" i="9"/>
  <c r="B818" i="9"/>
  <c r="H817" i="9"/>
  <c r="B334" i="9"/>
  <c r="H333" i="9"/>
  <c r="C333" i="9"/>
  <c r="D332" i="9"/>
  <c r="F332" i="9"/>
  <c r="E332" i="9"/>
  <c r="C334" i="9" l="1"/>
  <c r="B335" i="9"/>
  <c r="H334" i="9"/>
  <c r="D333" i="9"/>
  <c r="F333" i="9"/>
  <c r="E333" i="9"/>
  <c r="H818" i="9"/>
  <c r="B819" i="9"/>
  <c r="C818" i="9"/>
  <c r="D817" i="9"/>
  <c r="E817" i="9"/>
  <c r="F817" i="9"/>
  <c r="B336" i="9" l="1"/>
  <c r="C335" i="9"/>
  <c r="H335" i="9"/>
  <c r="F818" i="9"/>
  <c r="E818" i="9"/>
  <c r="D818" i="9"/>
  <c r="H819" i="9"/>
  <c r="C819" i="9"/>
  <c r="B820" i="9"/>
  <c r="F334" i="9"/>
  <c r="E334" i="9"/>
  <c r="D334" i="9"/>
  <c r="H336" i="9" l="1"/>
  <c r="C336" i="9"/>
  <c r="B337" i="9"/>
  <c r="H820" i="9"/>
  <c r="C820" i="9"/>
  <c r="B821" i="9"/>
  <c r="E819" i="9"/>
  <c r="D819" i="9"/>
  <c r="F819" i="9"/>
  <c r="E335" i="9"/>
  <c r="D335" i="9"/>
  <c r="F335" i="9"/>
  <c r="E820" i="9" l="1"/>
  <c r="D820" i="9"/>
  <c r="F820" i="9"/>
  <c r="H337" i="9"/>
  <c r="C337" i="9"/>
  <c r="B338" i="9"/>
  <c r="B822" i="9"/>
  <c r="H821" i="9"/>
  <c r="C821" i="9"/>
  <c r="F336" i="9"/>
  <c r="E336" i="9"/>
  <c r="D336" i="9"/>
  <c r="C338" i="9" l="1"/>
  <c r="H338" i="9"/>
  <c r="B339" i="9"/>
  <c r="E821" i="9"/>
  <c r="D821" i="9"/>
  <c r="F821" i="9"/>
  <c r="H822" i="9"/>
  <c r="B823" i="9"/>
  <c r="C822" i="9"/>
  <c r="F337" i="9"/>
  <c r="E337" i="9"/>
  <c r="D337" i="9"/>
  <c r="E822" i="9" l="1"/>
  <c r="F822" i="9"/>
  <c r="D822" i="9"/>
  <c r="B824" i="9"/>
  <c r="C823" i="9"/>
  <c r="H823" i="9"/>
  <c r="B340" i="9"/>
  <c r="C339" i="9"/>
  <c r="H339" i="9"/>
  <c r="E338" i="9"/>
  <c r="D338" i="9"/>
  <c r="F338" i="9"/>
  <c r="C340" i="9" l="1"/>
  <c r="B341" i="9"/>
  <c r="H340" i="9"/>
  <c r="D823" i="9"/>
  <c r="E823" i="9"/>
  <c r="F823" i="9"/>
  <c r="D339" i="9"/>
  <c r="F339" i="9"/>
  <c r="E339" i="9"/>
  <c r="B825" i="9"/>
  <c r="C824" i="9"/>
  <c r="H824" i="9"/>
  <c r="F824" i="9" l="1"/>
  <c r="D824" i="9"/>
  <c r="E824" i="9"/>
  <c r="H825" i="9"/>
  <c r="C825" i="9"/>
  <c r="B826" i="9"/>
  <c r="C341" i="9"/>
  <c r="B342" i="9"/>
  <c r="H341" i="9"/>
  <c r="F340" i="9"/>
  <c r="D340" i="9"/>
  <c r="E340" i="9"/>
  <c r="C342" i="9" l="1"/>
  <c r="H342" i="9"/>
  <c r="B343" i="9"/>
  <c r="B827" i="9"/>
  <c r="C826" i="9"/>
  <c r="H826" i="9"/>
  <c r="F341" i="9"/>
  <c r="D341" i="9"/>
  <c r="E341" i="9"/>
  <c r="E825" i="9"/>
  <c r="F825" i="9"/>
  <c r="D825" i="9"/>
  <c r="D826" i="9" l="1"/>
  <c r="E826" i="9"/>
  <c r="F826" i="9"/>
  <c r="B828" i="9"/>
  <c r="H827" i="9"/>
  <c r="C827" i="9"/>
  <c r="B344" i="9"/>
  <c r="C343" i="9"/>
  <c r="H343" i="9"/>
  <c r="D342" i="9"/>
  <c r="E342" i="9"/>
  <c r="F342" i="9"/>
  <c r="F343" i="9" l="1"/>
  <c r="D343" i="9"/>
  <c r="E343" i="9"/>
  <c r="H828" i="9"/>
  <c r="C828" i="9"/>
  <c r="B829" i="9"/>
  <c r="H344" i="9"/>
  <c r="C344" i="9"/>
  <c r="B345" i="9"/>
  <c r="D827" i="9"/>
  <c r="E827" i="9"/>
  <c r="F827" i="9"/>
  <c r="F344" i="9" l="1"/>
  <c r="E344" i="9"/>
  <c r="D344" i="9"/>
  <c r="F828" i="9"/>
  <c r="D828" i="9"/>
  <c r="E828" i="9"/>
  <c r="B346" i="9"/>
  <c r="C345" i="9"/>
  <c r="H345" i="9"/>
  <c r="B830" i="9"/>
  <c r="H829" i="9"/>
  <c r="C829" i="9"/>
  <c r="F829" i="9" l="1"/>
  <c r="E829" i="9"/>
  <c r="D829" i="9"/>
  <c r="C830" i="9"/>
  <c r="B831" i="9"/>
  <c r="H830" i="9"/>
  <c r="E345" i="9"/>
  <c r="F345" i="9"/>
  <c r="D345" i="9"/>
  <c r="B347" i="9"/>
  <c r="H346" i="9"/>
  <c r="C346" i="9"/>
  <c r="D346" i="9" l="1"/>
  <c r="E346" i="9"/>
  <c r="F346" i="9"/>
  <c r="C831" i="9"/>
  <c r="H831" i="9"/>
  <c r="B832" i="9"/>
  <c r="C347" i="9"/>
  <c r="B348" i="9"/>
  <c r="H347" i="9"/>
  <c r="F830" i="9"/>
  <c r="D830" i="9"/>
  <c r="E830" i="9"/>
  <c r="C832" i="9" l="1"/>
  <c r="H832" i="9"/>
  <c r="B833" i="9"/>
  <c r="H348" i="9"/>
  <c r="B349" i="9"/>
  <c r="C348" i="9"/>
  <c r="D347" i="9"/>
  <c r="E347" i="9"/>
  <c r="F347" i="9"/>
  <c r="F831" i="9"/>
  <c r="E831" i="9"/>
  <c r="D831" i="9"/>
  <c r="C349" i="9" l="1"/>
  <c r="B350" i="9"/>
  <c r="H349" i="9"/>
  <c r="C833" i="9"/>
  <c r="B834" i="9"/>
  <c r="H833" i="9"/>
  <c r="E832" i="9"/>
  <c r="F832" i="9"/>
  <c r="D832" i="9"/>
  <c r="F348" i="9"/>
  <c r="D348" i="9"/>
  <c r="E348" i="9"/>
  <c r="D349" i="9" l="1"/>
  <c r="F349" i="9"/>
  <c r="E349" i="9"/>
  <c r="H834" i="9"/>
  <c r="B835" i="9"/>
  <c r="C834" i="9"/>
  <c r="E833" i="9"/>
  <c r="F833" i="9"/>
  <c r="D833" i="9"/>
  <c r="H350" i="9"/>
  <c r="B351" i="9"/>
  <c r="C350" i="9"/>
  <c r="F834" i="9" l="1"/>
  <c r="D834" i="9"/>
  <c r="E834" i="9"/>
  <c r="C835" i="9"/>
  <c r="H835" i="9"/>
  <c r="B836" i="9"/>
  <c r="D350" i="9"/>
  <c r="F350" i="9"/>
  <c r="E350" i="9"/>
  <c r="C351" i="9"/>
  <c r="H351" i="9"/>
  <c r="B352" i="9"/>
  <c r="B837" i="9" l="1"/>
  <c r="C836" i="9"/>
  <c r="H836" i="9"/>
  <c r="C352" i="9"/>
  <c r="B353" i="9"/>
  <c r="H352" i="9"/>
  <c r="D351" i="9"/>
  <c r="F351" i="9"/>
  <c r="E351" i="9"/>
  <c r="F835" i="9"/>
  <c r="D835" i="9"/>
  <c r="E835" i="9"/>
  <c r="H353" i="9" l="1"/>
  <c r="C353" i="9"/>
  <c r="B354" i="9"/>
  <c r="E352" i="9"/>
  <c r="F352" i="9"/>
  <c r="D352" i="9"/>
  <c r="D836" i="9"/>
  <c r="E836" i="9"/>
  <c r="F836" i="9"/>
  <c r="C837" i="9"/>
  <c r="B838" i="9"/>
  <c r="H837" i="9"/>
  <c r="B355" i="9" l="1"/>
  <c r="H354" i="9"/>
  <c r="C354" i="9"/>
  <c r="E837" i="9"/>
  <c r="F837" i="9"/>
  <c r="D837" i="9"/>
  <c r="E353" i="9"/>
  <c r="F353" i="9"/>
  <c r="D353" i="9"/>
  <c r="H838" i="9"/>
  <c r="C838" i="9"/>
  <c r="B839" i="9"/>
  <c r="E838" i="9" l="1"/>
  <c r="D838" i="9"/>
  <c r="F838" i="9"/>
  <c r="B356" i="9"/>
  <c r="C355" i="9"/>
  <c r="H355" i="9"/>
  <c r="D354" i="9"/>
  <c r="F354" i="9"/>
  <c r="E354" i="9"/>
  <c r="C839" i="9"/>
  <c r="B840" i="9"/>
  <c r="H839" i="9"/>
  <c r="B841" i="9" l="1"/>
  <c r="H840" i="9"/>
  <c r="C840" i="9"/>
  <c r="D839" i="9"/>
  <c r="E839" i="9"/>
  <c r="F839" i="9"/>
  <c r="F355" i="9"/>
  <c r="D355" i="9"/>
  <c r="E355" i="9"/>
  <c r="H356" i="9"/>
  <c r="C356" i="9"/>
  <c r="B357" i="9"/>
  <c r="F840" i="9" l="1"/>
  <c r="E840" i="9"/>
  <c r="D840" i="9"/>
  <c r="B358" i="9"/>
  <c r="H357" i="9"/>
  <c r="C357" i="9"/>
  <c r="F356" i="9"/>
  <c r="E356" i="9"/>
  <c r="D356" i="9"/>
  <c r="B842" i="9"/>
  <c r="C841" i="9"/>
  <c r="H841" i="9"/>
  <c r="E841" i="9" l="1"/>
  <c r="F841" i="9"/>
  <c r="D841" i="9"/>
  <c r="F357" i="9"/>
  <c r="E357" i="9"/>
  <c r="D357" i="9"/>
  <c r="B843" i="9"/>
  <c r="C842" i="9"/>
  <c r="H842" i="9"/>
  <c r="C358" i="9"/>
  <c r="B359" i="9"/>
  <c r="H358" i="9"/>
  <c r="E358" i="9" l="1"/>
  <c r="F358" i="9"/>
  <c r="D358" i="9"/>
  <c r="H843" i="9"/>
  <c r="B844" i="9"/>
  <c r="C843" i="9"/>
  <c r="H359" i="9"/>
  <c r="C359" i="9"/>
  <c r="B360" i="9"/>
  <c r="E842" i="9"/>
  <c r="D842" i="9"/>
  <c r="F842" i="9"/>
  <c r="F843" i="9" l="1"/>
  <c r="E843" i="9"/>
  <c r="D843" i="9"/>
  <c r="B361" i="9"/>
  <c r="H360" i="9"/>
  <c r="C360" i="9"/>
  <c r="C844" i="9"/>
  <c r="H844" i="9"/>
  <c r="B845" i="9"/>
  <c r="D359" i="9"/>
  <c r="E359" i="9"/>
  <c r="F359" i="9"/>
  <c r="H361" i="9" l="1"/>
  <c r="B362" i="9"/>
  <c r="C361" i="9"/>
  <c r="H845" i="9"/>
  <c r="B846" i="9"/>
  <c r="C845" i="9"/>
  <c r="D360" i="9"/>
  <c r="F360" i="9"/>
  <c r="E360" i="9"/>
  <c r="F844" i="9"/>
  <c r="E844" i="9"/>
  <c r="D844" i="9"/>
  <c r="E845" i="9" l="1"/>
  <c r="D845" i="9"/>
  <c r="F845" i="9"/>
  <c r="B363" i="9"/>
  <c r="C362" i="9"/>
  <c r="H362" i="9"/>
  <c r="H846" i="9"/>
  <c r="B847" i="9"/>
  <c r="C846" i="9"/>
  <c r="F361" i="9"/>
  <c r="E361" i="9"/>
  <c r="D361" i="9"/>
  <c r="C363" i="9" l="1"/>
  <c r="B364" i="9"/>
  <c r="H363" i="9"/>
  <c r="D846" i="9"/>
  <c r="E846" i="9"/>
  <c r="F846" i="9"/>
  <c r="B848" i="9"/>
  <c r="C847" i="9"/>
  <c r="H847" i="9"/>
  <c r="E362" i="9"/>
  <c r="D362" i="9"/>
  <c r="F362" i="9"/>
  <c r="H848" i="9" l="1"/>
  <c r="B849" i="9"/>
  <c r="C848" i="9"/>
  <c r="D847" i="9"/>
  <c r="E847" i="9"/>
  <c r="F847" i="9"/>
  <c r="H364" i="9"/>
  <c r="C364" i="9"/>
  <c r="B365" i="9"/>
  <c r="E363" i="9"/>
  <c r="D363" i="9"/>
  <c r="F363" i="9"/>
  <c r="C365" i="9" l="1"/>
  <c r="B366" i="9"/>
  <c r="H365" i="9"/>
  <c r="F848" i="9"/>
  <c r="E848" i="9"/>
  <c r="D848" i="9"/>
  <c r="D364" i="9"/>
  <c r="E364" i="9"/>
  <c r="F364" i="9"/>
  <c r="H849" i="9"/>
  <c r="C849" i="9"/>
  <c r="B850" i="9"/>
  <c r="C850" i="9" l="1"/>
  <c r="B851" i="9"/>
  <c r="H850" i="9"/>
  <c r="B367" i="9"/>
  <c r="C366" i="9"/>
  <c r="H366" i="9"/>
  <c r="F849" i="9"/>
  <c r="D849" i="9"/>
  <c r="E849" i="9"/>
  <c r="F365" i="9"/>
  <c r="E365" i="9"/>
  <c r="D365" i="9"/>
  <c r="C367" i="9" l="1"/>
  <c r="B368" i="9"/>
  <c r="H367" i="9"/>
  <c r="H851" i="9"/>
  <c r="C851" i="9"/>
  <c r="B852" i="9"/>
  <c r="F850" i="9"/>
  <c r="D850" i="9"/>
  <c r="E850" i="9"/>
  <c r="F366" i="9"/>
  <c r="E366" i="9"/>
  <c r="D366" i="9"/>
  <c r="D367" i="9" l="1"/>
  <c r="F367" i="9"/>
  <c r="E367" i="9"/>
  <c r="C852" i="9"/>
  <c r="B853" i="9"/>
  <c r="H852" i="9"/>
  <c r="E851" i="9"/>
  <c r="F851" i="9"/>
  <c r="D851" i="9"/>
  <c r="C368" i="9"/>
  <c r="H368" i="9"/>
  <c r="B369" i="9"/>
  <c r="F368" i="9" l="1"/>
  <c r="D368" i="9"/>
  <c r="E368" i="9"/>
  <c r="C369" i="9"/>
  <c r="H369" i="9"/>
  <c r="B370" i="9"/>
  <c r="C853" i="9"/>
  <c r="H853" i="9"/>
  <c r="B854" i="9"/>
  <c r="E852" i="9"/>
  <c r="F852" i="9"/>
  <c r="D852" i="9"/>
  <c r="C854" i="9" l="1"/>
  <c r="H854" i="9"/>
  <c r="B855" i="9"/>
  <c r="D369" i="9"/>
  <c r="E369" i="9"/>
  <c r="F369" i="9"/>
  <c r="D853" i="9"/>
  <c r="F853" i="9"/>
  <c r="E853" i="9"/>
  <c r="C370" i="9"/>
  <c r="H370" i="9"/>
  <c r="B371" i="9"/>
  <c r="D854" i="9" l="1"/>
  <c r="E854" i="9"/>
  <c r="F854" i="9"/>
  <c r="H371" i="9"/>
  <c r="B372" i="9"/>
  <c r="C371" i="9"/>
  <c r="C855" i="9"/>
  <c r="H855" i="9"/>
  <c r="B856" i="9"/>
  <c r="D370" i="9"/>
  <c r="E370" i="9"/>
  <c r="F370" i="9"/>
  <c r="H856" i="9" l="1"/>
  <c r="B857" i="9"/>
  <c r="C856" i="9"/>
  <c r="F371" i="9"/>
  <c r="E371" i="9"/>
  <c r="D371" i="9"/>
  <c r="C372" i="9"/>
  <c r="B373" i="9"/>
  <c r="H372" i="9"/>
  <c r="E855" i="9"/>
  <c r="F855" i="9"/>
  <c r="D855" i="9"/>
  <c r="H373" i="9" l="1"/>
  <c r="C373" i="9"/>
  <c r="B374" i="9"/>
  <c r="F856" i="9"/>
  <c r="D856" i="9"/>
  <c r="E856" i="9"/>
  <c r="F372" i="9"/>
  <c r="D372" i="9"/>
  <c r="E372" i="9"/>
  <c r="C857" i="9"/>
  <c r="H857" i="9"/>
  <c r="B858" i="9"/>
  <c r="C858" i="9" l="1"/>
  <c r="H858" i="9"/>
  <c r="B859" i="9"/>
  <c r="F857" i="9"/>
  <c r="E857" i="9"/>
  <c r="D857" i="9"/>
  <c r="H374" i="9"/>
  <c r="C374" i="9"/>
  <c r="B375" i="9"/>
  <c r="D373" i="9"/>
  <c r="F373" i="9"/>
  <c r="E373" i="9"/>
  <c r="D858" i="9" l="1"/>
  <c r="F858" i="9"/>
  <c r="E858" i="9"/>
  <c r="H375" i="9"/>
  <c r="B376" i="9"/>
  <c r="C375" i="9"/>
  <c r="H859" i="9"/>
  <c r="B860" i="9"/>
  <c r="C859" i="9"/>
  <c r="F374" i="9"/>
  <c r="D374" i="9"/>
  <c r="E374" i="9"/>
  <c r="E375" i="9" l="1"/>
  <c r="F375" i="9"/>
  <c r="D375" i="9"/>
  <c r="H376" i="9"/>
  <c r="B377" i="9"/>
  <c r="C376" i="9"/>
  <c r="E859" i="9"/>
  <c r="F859" i="9"/>
  <c r="D859" i="9"/>
  <c r="H860" i="9"/>
  <c r="B861" i="9"/>
  <c r="C860" i="9"/>
  <c r="E860" i="9" l="1"/>
  <c r="D860" i="9"/>
  <c r="F860" i="9"/>
  <c r="E376" i="9"/>
  <c r="F376" i="9"/>
  <c r="D376" i="9"/>
  <c r="B862" i="9"/>
  <c r="C861" i="9"/>
  <c r="H861" i="9"/>
  <c r="H377" i="9"/>
  <c r="C377" i="9"/>
  <c r="B378" i="9"/>
  <c r="H862" i="9" l="1"/>
  <c r="C862" i="9"/>
  <c r="B863" i="9"/>
  <c r="D377" i="9"/>
  <c r="E377" i="9"/>
  <c r="F377" i="9"/>
  <c r="B379" i="9"/>
  <c r="H378" i="9"/>
  <c r="C378" i="9"/>
  <c r="E861" i="9"/>
  <c r="D861" i="9"/>
  <c r="F861" i="9"/>
  <c r="C379" i="9" l="1"/>
  <c r="H379" i="9"/>
  <c r="B380" i="9"/>
  <c r="B864" i="9"/>
  <c r="C863" i="9"/>
  <c r="H863" i="9"/>
  <c r="F378" i="9"/>
  <c r="D378" i="9"/>
  <c r="E378" i="9"/>
  <c r="D862" i="9"/>
  <c r="E862" i="9"/>
  <c r="F862" i="9"/>
  <c r="E863" i="9" l="1"/>
  <c r="F863" i="9"/>
  <c r="D863" i="9"/>
  <c r="B381" i="9"/>
  <c r="H380" i="9"/>
  <c r="C380" i="9"/>
  <c r="C864" i="9"/>
  <c r="B865" i="9"/>
  <c r="H864" i="9"/>
  <c r="E379" i="9"/>
  <c r="D379" i="9"/>
  <c r="F379" i="9"/>
  <c r="H865" i="9" l="1"/>
  <c r="C865" i="9"/>
  <c r="B866" i="9"/>
  <c r="H381" i="9"/>
  <c r="C381" i="9"/>
  <c r="B382" i="9"/>
  <c r="F864" i="9"/>
  <c r="D864" i="9"/>
  <c r="E864" i="9"/>
  <c r="D380" i="9"/>
  <c r="F380" i="9"/>
  <c r="E380" i="9"/>
  <c r="C866" i="9" l="1"/>
  <c r="B867" i="9"/>
  <c r="H866" i="9"/>
  <c r="C382" i="9"/>
  <c r="H382" i="9"/>
  <c r="B383" i="9"/>
  <c r="E865" i="9"/>
  <c r="D865" i="9"/>
  <c r="F865" i="9"/>
  <c r="E381" i="9"/>
  <c r="D381" i="9"/>
  <c r="F381" i="9"/>
  <c r="H383" i="9" l="1"/>
  <c r="C383" i="9"/>
  <c r="B384" i="9"/>
  <c r="C867" i="9"/>
  <c r="H867" i="9"/>
  <c r="B868" i="9"/>
  <c r="D866" i="9"/>
  <c r="F866" i="9"/>
  <c r="E866" i="9"/>
  <c r="D382" i="9"/>
  <c r="E382" i="9"/>
  <c r="F382" i="9"/>
  <c r="C868" i="9" l="1"/>
  <c r="H868" i="9"/>
  <c r="B869" i="9"/>
  <c r="E383" i="9"/>
  <c r="F383" i="9"/>
  <c r="D383" i="9"/>
  <c r="F867" i="9"/>
  <c r="D867" i="9"/>
  <c r="E867" i="9"/>
  <c r="H384" i="9"/>
  <c r="B385" i="9"/>
  <c r="C384" i="9"/>
  <c r="C869" i="9" l="1"/>
  <c r="B870" i="9"/>
  <c r="H869" i="9"/>
  <c r="E384" i="9"/>
  <c r="D384" i="9"/>
  <c r="F384" i="9"/>
  <c r="B386" i="9"/>
  <c r="H385" i="9"/>
  <c r="C385" i="9"/>
  <c r="F868" i="9"/>
  <c r="E868" i="9"/>
  <c r="D868" i="9"/>
  <c r="H386" i="9" l="1"/>
  <c r="B387" i="9"/>
  <c r="C386" i="9"/>
  <c r="H870" i="9"/>
  <c r="B871" i="9"/>
  <c r="C870" i="9"/>
  <c r="E869" i="9"/>
  <c r="D869" i="9"/>
  <c r="F869" i="9"/>
  <c r="E385" i="9"/>
  <c r="D385" i="9"/>
  <c r="F385" i="9"/>
  <c r="F386" i="9" l="1"/>
  <c r="D386" i="9"/>
  <c r="E386" i="9"/>
  <c r="D870" i="9"/>
  <c r="E870" i="9"/>
  <c r="F870" i="9"/>
  <c r="C387" i="9"/>
  <c r="H387" i="9"/>
  <c r="B872" i="9"/>
  <c r="H871" i="9"/>
  <c r="C871" i="9"/>
  <c r="F871" i="9" l="1"/>
  <c r="D871" i="9"/>
  <c r="E871" i="9"/>
  <c r="H872" i="9"/>
  <c r="C872" i="9"/>
  <c r="B873" i="9"/>
  <c r="D387" i="9"/>
  <c r="D24" i="9" s="1"/>
  <c r="E387" i="9"/>
  <c r="F387" i="9"/>
  <c r="D21" i="9" s="1"/>
  <c r="D22" i="9" l="1"/>
  <c r="B874" i="9"/>
  <c r="C873" i="9"/>
  <c r="H873" i="9"/>
  <c r="F872" i="9"/>
  <c r="D872" i="9"/>
  <c r="E872" i="9"/>
  <c r="E873" i="9" l="1"/>
  <c r="D873" i="9"/>
  <c r="F873" i="9"/>
  <c r="H874" i="9"/>
  <c r="B875" i="9"/>
  <c r="C874" i="9"/>
  <c r="D874" i="9" l="1"/>
  <c r="F874" i="9"/>
  <c r="E874" i="9"/>
  <c r="C875" i="9"/>
  <c r="B876" i="9"/>
  <c r="H875" i="9"/>
  <c r="C876" i="9" l="1"/>
  <c r="B877" i="9"/>
  <c r="H876" i="9"/>
  <c r="F875" i="9"/>
  <c r="D875" i="9"/>
  <c r="E875" i="9"/>
  <c r="B878" i="9" l="1"/>
  <c r="C877" i="9"/>
  <c r="H877" i="9"/>
  <c r="D876" i="9"/>
  <c r="E876" i="9"/>
  <c r="F876" i="9"/>
  <c r="D877" i="9" l="1"/>
  <c r="E877" i="9"/>
  <c r="F877" i="9"/>
  <c r="B879" i="9"/>
  <c r="C878" i="9"/>
  <c r="H878" i="9"/>
  <c r="E878" i="9" l="1"/>
  <c r="F878" i="9"/>
  <c r="D878" i="9"/>
  <c r="H879" i="9"/>
  <c r="B880" i="9"/>
  <c r="C879" i="9"/>
  <c r="E879" i="9" l="1"/>
  <c r="D879" i="9"/>
  <c r="F879" i="9"/>
  <c r="H880" i="9"/>
  <c r="B881" i="9"/>
  <c r="C880" i="9"/>
  <c r="F880" i="9" l="1"/>
  <c r="D880" i="9"/>
  <c r="E880" i="9"/>
  <c r="B882" i="9"/>
  <c r="H881" i="9"/>
  <c r="C881" i="9"/>
  <c r="F881" i="9" l="1"/>
  <c r="D881" i="9"/>
  <c r="E881" i="9"/>
  <c r="B883" i="9"/>
  <c r="C882" i="9"/>
  <c r="H882" i="9"/>
  <c r="E882" i="9" l="1"/>
  <c r="D882" i="9"/>
  <c r="F882" i="9"/>
  <c r="B884" i="9"/>
  <c r="H883" i="9"/>
  <c r="C883" i="9"/>
  <c r="E883" i="9" l="1"/>
  <c r="D883" i="9"/>
  <c r="F883" i="9"/>
  <c r="C884" i="9"/>
  <c r="B885" i="9"/>
  <c r="H884" i="9"/>
  <c r="B886" i="9" l="1"/>
  <c r="C885" i="9"/>
  <c r="H885" i="9"/>
  <c r="D884" i="9"/>
  <c r="F884" i="9"/>
  <c r="E884" i="9"/>
  <c r="C886" i="9" l="1"/>
  <c r="H886" i="9"/>
  <c r="B887" i="9"/>
  <c r="D885" i="9"/>
  <c r="F885" i="9"/>
  <c r="E885" i="9"/>
  <c r="E886" i="9" l="1"/>
  <c r="D886" i="9"/>
  <c r="F886" i="9"/>
  <c r="C887" i="9"/>
  <c r="H887" i="9"/>
  <c r="B888" i="9"/>
  <c r="F887" i="9" l="1"/>
  <c r="D887" i="9"/>
  <c r="E887" i="9"/>
  <c r="B889" i="9"/>
  <c r="H888" i="9"/>
  <c r="C888" i="9"/>
  <c r="C889" i="9" l="1"/>
  <c r="B890" i="9"/>
  <c r="H889" i="9"/>
  <c r="E888" i="9"/>
  <c r="F888" i="9"/>
  <c r="D888" i="9"/>
  <c r="F889" i="9" l="1"/>
  <c r="E889" i="9"/>
  <c r="D889" i="9"/>
  <c r="C890" i="9"/>
  <c r="H890" i="9"/>
  <c r="B891" i="9"/>
  <c r="E890" i="9" l="1"/>
  <c r="F890" i="9"/>
  <c r="D890" i="9"/>
  <c r="B892" i="9"/>
  <c r="H891" i="9"/>
  <c r="C891" i="9"/>
  <c r="D891" i="9" l="1"/>
  <c r="E891" i="9"/>
  <c r="F891" i="9"/>
  <c r="H892" i="9"/>
  <c r="C892" i="9"/>
  <c r="B893" i="9"/>
  <c r="D892" i="9" l="1"/>
  <c r="F892" i="9"/>
  <c r="E892" i="9"/>
  <c r="H893" i="9"/>
  <c r="C893" i="9"/>
  <c r="B894" i="9"/>
  <c r="B895" i="9" l="1"/>
  <c r="C894" i="9"/>
  <c r="H894" i="9"/>
  <c r="E893" i="9"/>
  <c r="F893" i="9"/>
  <c r="D893" i="9"/>
  <c r="E894" i="9" l="1"/>
  <c r="F894" i="9"/>
  <c r="D894" i="9"/>
  <c r="H895" i="9"/>
  <c r="C895" i="9"/>
  <c r="B896" i="9"/>
  <c r="H896" i="9" l="1"/>
  <c r="B897" i="9"/>
  <c r="C896" i="9"/>
  <c r="D895" i="9"/>
  <c r="F895" i="9"/>
  <c r="E895" i="9"/>
  <c r="E896" i="9" l="1"/>
  <c r="D896" i="9"/>
  <c r="F896" i="9"/>
  <c r="H897" i="9"/>
  <c r="B898" i="9"/>
  <c r="C897" i="9"/>
  <c r="D897" i="9" l="1"/>
  <c r="E897" i="9"/>
  <c r="F897" i="9"/>
  <c r="H898" i="9"/>
  <c r="C898" i="9"/>
  <c r="B899" i="9"/>
  <c r="C899" i="9" l="1"/>
  <c r="B900" i="9"/>
  <c r="H899" i="9"/>
  <c r="F898" i="9"/>
  <c r="D898" i="9"/>
  <c r="E898" i="9"/>
  <c r="B901" i="9" l="1"/>
  <c r="H900" i="9"/>
  <c r="C900" i="9"/>
  <c r="E899" i="9"/>
  <c r="D899" i="9"/>
  <c r="F899" i="9"/>
  <c r="E900" i="9" l="1"/>
  <c r="D900" i="9"/>
  <c r="F900" i="9"/>
  <c r="B902" i="9"/>
  <c r="H901" i="9"/>
  <c r="C901" i="9"/>
  <c r="F901" i="9" l="1"/>
  <c r="E901" i="9"/>
  <c r="D901" i="9"/>
  <c r="H902" i="9"/>
  <c r="B903" i="9"/>
  <c r="C902" i="9"/>
  <c r="F902" i="9" l="1"/>
  <c r="D902" i="9"/>
  <c r="E902" i="9"/>
  <c r="H903" i="9"/>
  <c r="C903" i="9"/>
  <c r="B904" i="9"/>
  <c r="F903" i="9" l="1"/>
  <c r="D903" i="9"/>
  <c r="E903" i="9"/>
  <c r="H904" i="9"/>
  <c r="C904" i="9"/>
  <c r="B905" i="9"/>
  <c r="E904" i="9" l="1"/>
  <c r="D904" i="9"/>
  <c r="F904" i="9"/>
  <c r="B906" i="9"/>
  <c r="H905" i="9"/>
  <c r="C905" i="9"/>
  <c r="C906" i="9" l="1"/>
  <c r="H906" i="9"/>
  <c r="B907" i="9"/>
  <c r="D905" i="9"/>
  <c r="F905" i="9"/>
  <c r="E905" i="9"/>
  <c r="B908" i="9" l="1"/>
  <c r="C907" i="9"/>
  <c r="H907" i="9"/>
  <c r="D906" i="9"/>
  <c r="E906" i="9"/>
  <c r="F906" i="9"/>
  <c r="E907" i="9" l="1"/>
  <c r="D907" i="9"/>
  <c r="F907" i="9"/>
  <c r="B909" i="9"/>
  <c r="C908" i="9"/>
  <c r="H908" i="9"/>
  <c r="D908" i="9" l="1"/>
  <c r="F908" i="9"/>
  <c r="E908" i="9"/>
  <c r="C909" i="9"/>
  <c r="B910" i="9"/>
  <c r="H909" i="9"/>
  <c r="E909" i="9" l="1"/>
  <c r="D909" i="9"/>
  <c r="F909" i="9"/>
  <c r="B911" i="9"/>
  <c r="H910" i="9"/>
  <c r="C910" i="9"/>
  <c r="D910" i="9" l="1"/>
  <c r="F910" i="9"/>
  <c r="E910" i="9"/>
  <c r="C911" i="9"/>
  <c r="H911" i="9"/>
  <c r="B912" i="9"/>
  <c r="B913" i="9" l="1"/>
  <c r="H912" i="9"/>
  <c r="C912" i="9"/>
  <c r="D911" i="9"/>
  <c r="E911" i="9"/>
  <c r="F911" i="9"/>
  <c r="D912" i="9" l="1"/>
  <c r="F912" i="9"/>
  <c r="E912" i="9"/>
  <c r="C913" i="9"/>
  <c r="B914" i="9"/>
  <c r="H913" i="9"/>
  <c r="H914" i="9" l="1"/>
  <c r="C914" i="9"/>
  <c r="B915" i="9"/>
  <c r="F913" i="9"/>
  <c r="D913" i="9"/>
  <c r="E913" i="9"/>
  <c r="B916" i="9" l="1"/>
  <c r="C915" i="9"/>
  <c r="H915" i="9"/>
  <c r="D914" i="9"/>
  <c r="F914" i="9"/>
  <c r="E914" i="9"/>
  <c r="E915" i="9" l="1"/>
  <c r="D915" i="9"/>
  <c r="F915" i="9"/>
  <c r="B917" i="9"/>
  <c r="H916" i="9"/>
  <c r="C916" i="9"/>
  <c r="H917" i="9" l="1"/>
  <c r="B918" i="9"/>
  <c r="C917" i="9"/>
  <c r="E916" i="9"/>
  <c r="F916" i="9"/>
  <c r="D916" i="9"/>
  <c r="H918" i="9" l="1"/>
  <c r="C918" i="9"/>
  <c r="B919" i="9"/>
  <c r="F917" i="9"/>
  <c r="E917" i="9"/>
  <c r="D917" i="9"/>
  <c r="C919" i="9" l="1"/>
  <c r="H919" i="9"/>
  <c r="B920" i="9"/>
  <c r="E918" i="9"/>
  <c r="D918" i="9"/>
  <c r="F918" i="9"/>
  <c r="E919" i="9" l="1"/>
  <c r="F919" i="9"/>
  <c r="D919" i="9"/>
  <c r="B921" i="9"/>
  <c r="C920" i="9"/>
  <c r="H920" i="9"/>
  <c r="C921" i="9" l="1"/>
  <c r="H921" i="9"/>
  <c r="B922" i="9"/>
  <c r="D920" i="9"/>
  <c r="E920" i="9"/>
  <c r="F920" i="9"/>
  <c r="D921" i="9" l="1"/>
  <c r="E921" i="9"/>
  <c r="F921" i="9"/>
  <c r="H922" i="9"/>
  <c r="B923" i="9"/>
  <c r="C922" i="9"/>
  <c r="F922" i="9" l="1"/>
  <c r="D922" i="9"/>
  <c r="E922" i="9"/>
  <c r="B924" i="9"/>
  <c r="C923" i="9"/>
  <c r="H923" i="9"/>
  <c r="B925" i="9" l="1"/>
  <c r="C924" i="9"/>
  <c r="H924" i="9"/>
  <c r="E923" i="9"/>
  <c r="D923" i="9"/>
  <c r="F923" i="9"/>
  <c r="B926" i="9" l="1"/>
  <c r="H925" i="9"/>
  <c r="C925" i="9"/>
  <c r="E924" i="9"/>
  <c r="D924" i="9"/>
  <c r="F924" i="9"/>
  <c r="D925" i="9" l="1"/>
  <c r="E925" i="9"/>
  <c r="F925" i="9"/>
  <c r="B927" i="9"/>
  <c r="H926" i="9"/>
  <c r="C926" i="9"/>
  <c r="H927" i="9" l="1"/>
  <c r="B928" i="9"/>
  <c r="C927" i="9"/>
  <c r="F926" i="9"/>
  <c r="E926" i="9"/>
  <c r="D926" i="9"/>
  <c r="H928" i="9" l="1"/>
  <c r="C928" i="9"/>
  <c r="B929" i="9"/>
  <c r="F927" i="9"/>
  <c r="E927" i="9"/>
  <c r="D927" i="9"/>
  <c r="C929" i="9" l="1"/>
  <c r="B930" i="9"/>
  <c r="H929" i="9"/>
  <c r="F928" i="9"/>
  <c r="E928" i="9"/>
  <c r="D928" i="9"/>
  <c r="H930" i="9" l="1"/>
  <c r="B931" i="9"/>
  <c r="C930" i="9"/>
  <c r="F929" i="9"/>
  <c r="D929" i="9"/>
  <c r="E929" i="9"/>
  <c r="D930" i="9" l="1"/>
  <c r="F930" i="9"/>
  <c r="E930" i="9"/>
  <c r="H931" i="9"/>
  <c r="C931" i="9"/>
  <c r="B932" i="9"/>
  <c r="C932" i="9" l="1"/>
  <c r="B933" i="9"/>
  <c r="H932" i="9"/>
  <c r="E931" i="9"/>
  <c r="D931" i="9"/>
  <c r="F931" i="9"/>
  <c r="B934" i="9" l="1"/>
  <c r="H933" i="9"/>
  <c r="C933" i="9"/>
  <c r="D932" i="9"/>
  <c r="F932" i="9"/>
  <c r="E932" i="9"/>
  <c r="D933" i="9" l="1"/>
  <c r="F933" i="9"/>
  <c r="E933" i="9"/>
  <c r="C934" i="9"/>
  <c r="B935" i="9"/>
  <c r="H934" i="9"/>
  <c r="B936" i="9" l="1"/>
  <c r="H935" i="9"/>
  <c r="C935" i="9"/>
  <c r="E934" i="9"/>
  <c r="D934" i="9"/>
  <c r="F934" i="9"/>
  <c r="B937" i="9" l="1"/>
  <c r="H936" i="9"/>
  <c r="C936" i="9"/>
  <c r="D935" i="9"/>
  <c r="E935" i="9"/>
  <c r="F935" i="9"/>
  <c r="E936" i="9" l="1"/>
  <c r="D936" i="9"/>
  <c r="F936" i="9"/>
  <c r="B938" i="9"/>
  <c r="H937" i="9"/>
  <c r="C937" i="9"/>
  <c r="D937" i="9" l="1"/>
  <c r="F937" i="9"/>
  <c r="E937" i="9"/>
  <c r="H938" i="9"/>
  <c r="C938" i="9"/>
  <c r="B939" i="9"/>
  <c r="F938" i="9" l="1"/>
  <c r="E938" i="9"/>
  <c r="D938" i="9"/>
  <c r="C939" i="9"/>
  <c r="B940" i="9"/>
  <c r="H939" i="9"/>
  <c r="E939" i="9" l="1"/>
  <c r="D939" i="9"/>
  <c r="F939" i="9"/>
  <c r="H940" i="9"/>
  <c r="C940" i="9"/>
  <c r="B941" i="9"/>
  <c r="H941" i="9" l="1"/>
  <c r="C941" i="9"/>
  <c r="B942" i="9"/>
  <c r="D940" i="9"/>
  <c r="F940" i="9"/>
  <c r="E940" i="9"/>
  <c r="C942" i="9" l="1"/>
  <c r="B943" i="9"/>
  <c r="H942" i="9"/>
  <c r="F941" i="9"/>
  <c r="E941" i="9"/>
  <c r="D941" i="9"/>
  <c r="C943" i="9" l="1"/>
  <c r="H943" i="9"/>
  <c r="B944" i="9"/>
  <c r="E942" i="9"/>
  <c r="D942" i="9"/>
  <c r="F942" i="9"/>
  <c r="B945" i="9" l="1"/>
  <c r="H944" i="9"/>
  <c r="C944" i="9"/>
  <c r="E943" i="9"/>
  <c r="D943" i="9"/>
  <c r="F943" i="9"/>
  <c r="F944" i="9" l="1"/>
  <c r="E944" i="9"/>
  <c r="D944" i="9"/>
  <c r="H945" i="9"/>
  <c r="C945" i="9"/>
  <c r="B946" i="9"/>
  <c r="B947" i="9" l="1"/>
  <c r="H946" i="9"/>
  <c r="C946" i="9"/>
  <c r="D945" i="9"/>
  <c r="E945" i="9"/>
  <c r="F945" i="9"/>
  <c r="F946" i="9" l="1"/>
  <c r="E946" i="9"/>
  <c r="D946" i="9"/>
  <c r="C947" i="9"/>
  <c r="B948" i="9"/>
  <c r="H947" i="9"/>
  <c r="H948" i="9" l="1"/>
  <c r="C948" i="9"/>
  <c r="B949" i="9"/>
  <c r="D947" i="9"/>
  <c r="E947" i="9"/>
  <c r="F947" i="9"/>
  <c r="B950" i="9" l="1"/>
  <c r="H949" i="9"/>
  <c r="C949" i="9"/>
  <c r="D948" i="9"/>
  <c r="F948" i="9"/>
  <c r="E948" i="9"/>
  <c r="B951" i="9" l="1"/>
  <c r="C950" i="9"/>
  <c r="H950" i="9"/>
  <c r="E949" i="9"/>
  <c r="D949" i="9"/>
  <c r="F949" i="9"/>
  <c r="E950" i="9" l="1"/>
  <c r="F950" i="9"/>
  <c r="D950" i="9"/>
  <c r="H951" i="9"/>
  <c r="C951" i="9"/>
  <c r="B952" i="9"/>
  <c r="C952" i="9" l="1"/>
  <c r="B953" i="9"/>
  <c r="H952" i="9"/>
  <c r="F951" i="9"/>
  <c r="E951" i="9"/>
  <c r="D951" i="9"/>
  <c r="H953" i="9" l="1"/>
  <c r="C953" i="9"/>
  <c r="B954" i="9"/>
  <c r="F952" i="9"/>
  <c r="E952" i="9"/>
  <c r="D952" i="9"/>
  <c r="H954" i="9" l="1"/>
  <c r="B955" i="9"/>
  <c r="C954" i="9"/>
  <c r="F953" i="9"/>
  <c r="E953" i="9"/>
  <c r="D953" i="9"/>
  <c r="F954" i="9" l="1"/>
  <c r="E954" i="9"/>
  <c r="D954" i="9"/>
  <c r="H955" i="9"/>
  <c r="B956" i="9"/>
  <c r="C955" i="9"/>
  <c r="H956" i="9" l="1"/>
  <c r="C956" i="9"/>
  <c r="B957" i="9"/>
  <c r="E955" i="9"/>
  <c r="D955" i="9"/>
  <c r="F955" i="9"/>
  <c r="E956" i="9" l="1"/>
  <c r="F956" i="9"/>
  <c r="D956" i="9"/>
  <c r="H957" i="9"/>
  <c r="B958" i="9"/>
  <c r="C957" i="9"/>
  <c r="F957" i="9" l="1"/>
  <c r="E957" i="9"/>
  <c r="D957" i="9"/>
  <c r="H958" i="9"/>
  <c r="C958" i="9"/>
  <c r="B959" i="9"/>
  <c r="F958" i="9" l="1"/>
  <c r="D958" i="9"/>
  <c r="E958" i="9"/>
  <c r="H959" i="9"/>
  <c r="C959" i="9"/>
  <c r="B960" i="9"/>
  <c r="F959" i="9" l="1"/>
  <c r="D959" i="9"/>
  <c r="E959" i="9"/>
  <c r="H960" i="9"/>
  <c r="C960" i="9"/>
  <c r="B961" i="9"/>
  <c r="F960" i="9" l="1"/>
  <c r="D960" i="9"/>
  <c r="E960" i="9"/>
  <c r="B962" i="9"/>
  <c r="C961" i="9"/>
  <c r="H961" i="9"/>
  <c r="E961" i="9" l="1"/>
  <c r="D961" i="9"/>
  <c r="F961" i="9"/>
  <c r="H962" i="9"/>
  <c r="B963" i="9"/>
  <c r="C962" i="9"/>
  <c r="E962" i="9" l="1"/>
  <c r="F962" i="9"/>
  <c r="D962" i="9"/>
  <c r="C963" i="9"/>
  <c r="H963" i="9"/>
  <c r="B964" i="9"/>
  <c r="F963" i="9" l="1"/>
  <c r="D963" i="9"/>
  <c r="E963" i="9"/>
  <c r="B965" i="9"/>
  <c r="C964" i="9"/>
  <c r="H964" i="9"/>
  <c r="H965" i="9" l="1"/>
  <c r="C965" i="9"/>
  <c r="B966" i="9"/>
  <c r="E964" i="9"/>
  <c r="F964" i="9"/>
  <c r="D964" i="9"/>
  <c r="C966" i="9" l="1"/>
  <c r="H966" i="9"/>
  <c r="B967" i="9"/>
  <c r="F965" i="9"/>
  <c r="D965" i="9"/>
  <c r="E965" i="9"/>
  <c r="C967" i="9" l="1"/>
  <c r="B968" i="9"/>
  <c r="H967" i="9"/>
  <c r="F966" i="9"/>
  <c r="D966" i="9"/>
  <c r="E966" i="9"/>
  <c r="C968" i="9" l="1"/>
  <c r="B969" i="9"/>
  <c r="H968" i="9"/>
  <c r="F967" i="9"/>
  <c r="D967" i="9"/>
  <c r="E967" i="9"/>
  <c r="H969" i="9" l="1"/>
  <c r="B970" i="9"/>
  <c r="C969" i="9"/>
  <c r="F968" i="9"/>
  <c r="E968" i="9"/>
  <c r="D968" i="9"/>
  <c r="D969" i="9" l="1"/>
  <c r="E969" i="9"/>
  <c r="F969" i="9"/>
  <c r="C970" i="9"/>
  <c r="B971" i="9"/>
  <c r="H970" i="9"/>
  <c r="D970" i="9" l="1"/>
  <c r="F970" i="9"/>
  <c r="E970" i="9"/>
  <c r="B972" i="9"/>
  <c r="C971" i="9"/>
  <c r="H971" i="9"/>
  <c r="B973" i="9" l="1"/>
  <c r="C972" i="9"/>
  <c r="H972" i="9"/>
  <c r="E971" i="9"/>
  <c r="D971" i="9"/>
  <c r="F971" i="9"/>
  <c r="D972" i="9" l="1"/>
  <c r="E972" i="9"/>
  <c r="F972" i="9"/>
  <c r="H973" i="9"/>
  <c r="C973" i="9"/>
  <c r="B974" i="9"/>
  <c r="C974" i="9" l="1"/>
  <c r="H974" i="9"/>
  <c r="B975" i="9"/>
  <c r="D973" i="9"/>
  <c r="E973" i="9"/>
  <c r="F973" i="9"/>
  <c r="C975" i="9" l="1"/>
  <c r="B976" i="9"/>
  <c r="H975" i="9"/>
  <c r="E974" i="9"/>
  <c r="F974" i="9"/>
  <c r="D974" i="9"/>
  <c r="B977" i="9" l="1"/>
  <c r="H976" i="9"/>
  <c r="C976" i="9"/>
  <c r="E975" i="9"/>
  <c r="D975" i="9"/>
  <c r="F975" i="9"/>
  <c r="F976" i="9" l="1"/>
  <c r="E976" i="9"/>
  <c r="D976" i="9"/>
  <c r="H977" i="9"/>
  <c r="B978" i="9"/>
  <c r="C977" i="9"/>
  <c r="F977" i="9" l="1"/>
  <c r="D977" i="9"/>
  <c r="E977" i="9"/>
  <c r="C978" i="9"/>
  <c r="B979" i="9"/>
  <c r="H978" i="9"/>
  <c r="C979" i="9" l="1"/>
  <c r="B980" i="9"/>
  <c r="H979" i="9"/>
  <c r="F978" i="9"/>
  <c r="E978" i="9"/>
  <c r="D978" i="9"/>
  <c r="F979" i="9" l="1"/>
  <c r="E979" i="9"/>
  <c r="D979" i="9"/>
  <c r="H980" i="9"/>
  <c r="C980" i="9"/>
  <c r="B981" i="9"/>
  <c r="B982" i="9" l="1"/>
  <c r="C981" i="9"/>
  <c r="H981" i="9"/>
  <c r="F980" i="9"/>
  <c r="E980" i="9"/>
  <c r="D980" i="9"/>
  <c r="F981" i="9" l="1"/>
  <c r="D981" i="9"/>
  <c r="E981" i="9"/>
  <c r="B983" i="9"/>
  <c r="H982" i="9"/>
  <c r="C982" i="9"/>
  <c r="D982" i="9" l="1"/>
  <c r="F982" i="9"/>
  <c r="E982" i="9"/>
  <c r="H983" i="9"/>
  <c r="B984" i="9"/>
  <c r="C983" i="9"/>
  <c r="E983" i="9" l="1"/>
  <c r="F983" i="9"/>
  <c r="D983" i="9"/>
  <c r="H984" i="9"/>
  <c r="B985" i="9"/>
  <c r="C984" i="9"/>
  <c r="H985" i="9" l="1"/>
  <c r="B986" i="9"/>
  <c r="C985" i="9"/>
  <c r="E984" i="9"/>
  <c r="D984" i="9"/>
  <c r="F984" i="9"/>
  <c r="H986" i="9" l="1"/>
  <c r="C986" i="9"/>
  <c r="B987" i="9"/>
  <c r="E985" i="9"/>
  <c r="F985" i="9"/>
  <c r="D985" i="9"/>
  <c r="C987" i="9" l="1"/>
  <c r="B988" i="9"/>
  <c r="H987" i="9"/>
  <c r="D986" i="9"/>
  <c r="F986" i="9"/>
  <c r="E986" i="9"/>
  <c r="F987" i="9" l="1"/>
  <c r="D987" i="9"/>
  <c r="E987" i="9"/>
  <c r="B989" i="9"/>
  <c r="C988" i="9"/>
  <c r="H988" i="9"/>
  <c r="D988" i="9" l="1"/>
  <c r="E988" i="9"/>
  <c r="F988" i="9"/>
  <c r="H989" i="9"/>
  <c r="C989" i="9"/>
  <c r="B990" i="9"/>
  <c r="H990" i="9" l="1"/>
  <c r="B991" i="9"/>
  <c r="C990" i="9"/>
  <c r="D989" i="9"/>
  <c r="E989" i="9"/>
  <c r="F989" i="9"/>
  <c r="D990" i="9" l="1"/>
  <c r="F990" i="9"/>
  <c r="E990" i="9"/>
  <c r="B992" i="9"/>
  <c r="C991" i="9"/>
  <c r="H991" i="9"/>
  <c r="D991" i="9" l="1"/>
  <c r="E991" i="9"/>
  <c r="F991" i="9"/>
  <c r="H992" i="9"/>
  <c r="C992" i="9"/>
  <c r="B993" i="9"/>
  <c r="C993" i="9" l="1"/>
  <c r="H993" i="9"/>
  <c r="B994" i="9"/>
  <c r="E992" i="9"/>
  <c r="D992" i="9"/>
  <c r="F992" i="9"/>
  <c r="F993" i="9" l="1"/>
  <c r="D993" i="9"/>
  <c r="E993" i="9"/>
  <c r="B995" i="9"/>
  <c r="H994" i="9"/>
  <c r="C994" i="9"/>
  <c r="E994" i="9" l="1"/>
  <c r="F994" i="9"/>
  <c r="D994" i="9"/>
  <c r="H995" i="9"/>
  <c r="C995" i="9"/>
  <c r="B996" i="9"/>
  <c r="H996" i="9" l="1"/>
  <c r="B997" i="9"/>
  <c r="C996" i="9"/>
  <c r="E995" i="9"/>
  <c r="D995" i="9"/>
  <c r="F995" i="9"/>
  <c r="C997" i="9" l="1"/>
  <c r="H997" i="9"/>
  <c r="B998" i="9"/>
  <c r="E996" i="9"/>
  <c r="D996" i="9"/>
  <c r="F996" i="9"/>
  <c r="F997" i="9" l="1"/>
  <c r="E997" i="9"/>
  <c r="D997" i="9"/>
  <c r="C998" i="9"/>
  <c r="B999" i="9"/>
  <c r="H998" i="9"/>
  <c r="H999" i="9" l="1"/>
  <c r="B1000" i="9"/>
  <c r="C999" i="9"/>
  <c r="F998" i="9"/>
  <c r="E998" i="9"/>
  <c r="D998" i="9"/>
  <c r="H1000" i="9" l="1"/>
  <c r="C1000" i="9"/>
  <c r="B1001" i="9"/>
  <c r="E999" i="9"/>
  <c r="D999" i="9"/>
  <c r="F999" i="9"/>
  <c r="B1002" i="9" l="1"/>
  <c r="H1001" i="9"/>
  <c r="C1001" i="9"/>
  <c r="E1000" i="9"/>
  <c r="F1000" i="9"/>
  <c r="D1000" i="9"/>
  <c r="F1001" i="9" l="1"/>
  <c r="E1001" i="9"/>
  <c r="D1001" i="9"/>
  <c r="C1002" i="9"/>
  <c r="H1002" i="9"/>
  <c r="B1003" i="9"/>
  <c r="E1002" i="9" l="1"/>
  <c r="D1002" i="9"/>
  <c r="F1002" i="9"/>
  <c r="H1003" i="9"/>
  <c r="B1004" i="9"/>
  <c r="C1003" i="9"/>
  <c r="D1003" i="9" l="1"/>
  <c r="E1003" i="9"/>
  <c r="F1003" i="9"/>
  <c r="B1005" i="9"/>
  <c r="H1004" i="9"/>
  <c r="C1004" i="9"/>
  <c r="H1005" i="9" l="1"/>
  <c r="C1005" i="9"/>
  <c r="B1006" i="9"/>
  <c r="E1004" i="9"/>
  <c r="D1004" i="9"/>
  <c r="F1004" i="9"/>
  <c r="B1007" i="9" l="1"/>
  <c r="C1006" i="9"/>
  <c r="H1006" i="9"/>
  <c r="D1005" i="9"/>
  <c r="F1005" i="9"/>
  <c r="E1005" i="9"/>
  <c r="E1006" i="9" l="1"/>
  <c r="D1006" i="9"/>
  <c r="F1006" i="9"/>
  <c r="H1007" i="9"/>
  <c r="C1007" i="9"/>
  <c r="B1008" i="9"/>
  <c r="B1009" i="9" l="1"/>
  <c r="C1008" i="9"/>
  <c r="H1008" i="9"/>
  <c r="F1007" i="9"/>
  <c r="E1007" i="9"/>
  <c r="D1007" i="9"/>
  <c r="F1008" i="9" l="1"/>
  <c r="D1008" i="9"/>
  <c r="E1008" i="9"/>
  <c r="H1009" i="9"/>
  <c r="C1009" i="9"/>
  <c r="B1010" i="9"/>
  <c r="C1010" i="9" l="1"/>
  <c r="H1010" i="9"/>
  <c r="B1011" i="9"/>
  <c r="D1009" i="9"/>
  <c r="E1009" i="9"/>
  <c r="F1009" i="9"/>
  <c r="F1010" i="9" l="1"/>
  <c r="D1010" i="9"/>
  <c r="E1010" i="9"/>
  <c r="H1011" i="9"/>
  <c r="B1012" i="9"/>
  <c r="C1011" i="9"/>
  <c r="H1012" i="9" l="1"/>
  <c r="B1013" i="9"/>
  <c r="C1012" i="9"/>
  <c r="D1011" i="9"/>
  <c r="F1011" i="9"/>
  <c r="E1011" i="9"/>
  <c r="C1013" i="9" l="1"/>
  <c r="H1013" i="9"/>
  <c r="B1014" i="9"/>
  <c r="F1012" i="9"/>
  <c r="D1012" i="9"/>
  <c r="E1012" i="9"/>
  <c r="C1014" i="9" l="1"/>
  <c r="B1015" i="9"/>
  <c r="H1014" i="9"/>
  <c r="F1013" i="9"/>
  <c r="E1013" i="9"/>
  <c r="D1013" i="9"/>
  <c r="E1014" i="9" l="1"/>
  <c r="F1014" i="9"/>
  <c r="D1014" i="9"/>
  <c r="C1015" i="9"/>
  <c r="H1015" i="9"/>
  <c r="B1016" i="9"/>
  <c r="D1015" i="9" l="1"/>
  <c r="E1015" i="9"/>
  <c r="F1015" i="9"/>
  <c r="B1017" i="9"/>
  <c r="C1016" i="9"/>
  <c r="H1016" i="9"/>
  <c r="E1016" i="9" l="1"/>
  <c r="D1016" i="9"/>
  <c r="F1016" i="9"/>
  <c r="B1018" i="9"/>
  <c r="C1017" i="9"/>
  <c r="H1017" i="9"/>
  <c r="C1018" i="9" l="1"/>
  <c r="B1019" i="9"/>
  <c r="H1018" i="9"/>
  <c r="D1017" i="9"/>
  <c r="E1017" i="9"/>
  <c r="F1017" i="9"/>
  <c r="B1020" i="9" l="1"/>
  <c r="H1019" i="9"/>
  <c r="C1019" i="9"/>
  <c r="D1018" i="9"/>
  <c r="E1018" i="9"/>
  <c r="F1018" i="9"/>
  <c r="B1021" i="9" l="1"/>
  <c r="C1020" i="9"/>
  <c r="H1020" i="9"/>
  <c r="D1019" i="9"/>
  <c r="F1019" i="9"/>
  <c r="E1019" i="9"/>
  <c r="D1020" i="9" l="1"/>
  <c r="F1020" i="9"/>
  <c r="E1020" i="9"/>
  <c r="H1021" i="9"/>
  <c r="B1022" i="9"/>
  <c r="C1021" i="9"/>
  <c r="E1021" i="9" l="1"/>
  <c r="F1021" i="9"/>
  <c r="D1021" i="9"/>
  <c r="C1022" i="9"/>
  <c r="H1022" i="9"/>
  <c r="B1023" i="9"/>
  <c r="C1023" i="9" l="1"/>
  <c r="H1023" i="9"/>
  <c r="B1024" i="9"/>
  <c r="F1022" i="9"/>
  <c r="D1022" i="9"/>
  <c r="E1022" i="9"/>
  <c r="C1024" i="9" l="1"/>
  <c r="B1025" i="9"/>
  <c r="H1024" i="9"/>
  <c r="F1023" i="9"/>
  <c r="D1023" i="9"/>
  <c r="E1023" i="9"/>
  <c r="C1025" i="9" l="1"/>
  <c r="B1026" i="9"/>
  <c r="H1025" i="9"/>
  <c r="D1024" i="9"/>
  <c r="F1024" i="9"/>
  <c r="E1024" i="9"/>
  <c r="D1025" i="9" l="1"/>
  <c r="E1025" i="9"/>
  <c r="F1025" i="9"/>
  <c r="H1026" i="9"/>
  <c r="C1026" i="9"/>
  <c r="B1027" i="9"/>
  <c r="B1028" i="9" l="1"/>
  <c r="H1027" i="9"/>
  <c r="C1027" i="9"/>
  <c r="F1026" i="9"/>
  <c r="E1026" i="9"/>
  <c r="D1026" i="9"/>
  <c r="H1028" i="9" l="1"/>
  <c r="C1028" i="9"/>
  <c r="B1029" i="9"/>
  <c r="E1027" i="9"/>
  <c r="D1027" i="9"/>
  <c r="F1027" i="9"/>
  <c r="B1030" i="9" l="1"/>
  <c r="H1029" i="9"/>
  <c r="C1029" i="9"/>
  <c r="F1028" i="9"/>
  <c r="D1028" i="9"/>
  <c r="E1028" i="9"/>
  <c r="E1029" i="9" l="1"/>
  <c r="D1029" i="9"/>
  <c r="F1029" i="9"/>
  <c r="B1031" i="9"/>
  <c r="H1030" i="9"/>
  <c r="C1030" i="9"/>
  <c r="B1032" i="9" l="1"/>
  <c r="H1031" i="9"/>
  <c r="C1031" i="9"/>
  <c r="E1030" i="9"/>
  <c r="F1030" i="9"/>
  <c r="D1030" i="9"/>
  <c r="F1031" i="9" l="1"/>
  <c r="D1031" i="9"/>
  <c r="E1031" i="9"/>
  <c r="B1033" i="9"/>
  <c r="C1032" i="9"/>
  <c r="H1032" i="9"/>
  <c r="E1032" i="9" l="1"/>
  <c r="D1032" i="9"/>
  <c r="F1032" i="9"/>
  <c r="C1033" i="9"/>
  <c r="H1033" i="9"/>
  <c r="B1034" i="9"/>
  <c r="F1033" i="9" l="1"/>
  <c r="E1033" i="9"/>
  <c r="D1033" i="9"/>
  <c r="H1034" i="9"/>
  <c r="C1034" i="9"/>
  <c r="B1035" i="9"/>
  <c r="B1036" i="9" l="1"/>
  <c r="C1035" i="9"/>
  <c r="H1035" i="9"/>
  <c r="E1034" i="9"/>
  <c r="F1034" i="9"/>
  <c r="D1034" i="9"/>
  <c r="H1036" i="9" l="1"/>
  <c r="B1037" i="9"/>
  <c r="C1036" i="9"/>
  <c r="E1035" i="9"/>
  <c r="D1035" i="9"/>
  <c r="F1035" i="9"/>
  <c r="C1037" i="9" l="1"/>
  <c r="H1037" i="9"/>
  <c r="B1038" i="9"/>
  <c r="F1036" i="9"/>
  <c r="E1036" i="9"/>
  <c r="D1036" i="9"/>
  <c r="F1037" i="9" l="1"/>
  <c r="D1037" i="9"/>
  <c r="E1037" i="9"/>
  <c r="H1038" i="9"/>
  <c r="C1038" i="9"/>
  <c r="B1039" i="9"/>
  <c r="C1039" i="9" l="1"/>
  <c r="B1040" i="9"/>
  <c r="H1039" i="9"/>
  <c r="E1038" i="9"/>
  <c r="F1038" i="9"/>
  <c r="D1038" i="9"/>
  <c r="D1039" i="9" l="1"/>
  <c r="E1039" i="9"/>
  <c r="F1039" i="9"/>
  <c r="B1041" i="9"/>
  <c r="C1040" i="9"/>
  <c r="H1040" i="9"/>
  <c r="B1042" i="9" l="1"/>
  <c r="C1041" i="9"/>
  <c r="H1041" i="9"/>
  <c r="E1040" i="9"/>
  <c r="F1040" i="9"/>
  <c r="D1040" i="9"/>
  <c r="E1041" i="9" l="1"/>
  <c r="F1041" i="9"/>
  <c r="D1041" i="9"/>
  <c r="B1043" i="9"/>
  <c r="C1042" i="9"/>
  <c r="H1042" i="9"/>
  <c r="D1042" i="9" l="1"/>
  <c r="E1042" i="9"/>
  <c r="F1042" i="9"/>
  <c r="C1043" i="9"/>
  <c r="H1043" i="9"/>
  <c r="B1044" i="9"/>
  <c r="C1044" i="9" l="1"/>
  <c r="B1045" i="9"/>
  <c r="H1044" i="9"/>
  <c r="D1043" i="9"/>
  <c r="E1043" i="9"/>
  <c r="F1043" i="9"/>
  <c r="B1046" i="9" l="1"/>
  <c r="H1045" i="9"/>
  <c r="C1045" i="9"/>
  <c r="F1044" i="9"/>
  <c r="E1044" i="9"/>
  <c r="D1044" i="9"/>
  <c r="H1046" i="9" l="1"/>
  <c r="C1046" i="9"/>
  <c r="B1047" i="9"/>
  <c r="F1045" i="9"/>
  <c r="D1045" i="9"/>
  <c r="E1045" i="9"/>
  <c r="B1048" i="9" l="1"/>
  <c r="H1047" i="9"/>
  <c r="C1047" i="9"/>
  <c r="D1046" i="9"/>
  <c r="F1046" i="9"/>
  <c r="E1046" i="9"/>
  <c r="F1047" i="9" l="1"/>
  <c r="E1047" i="9"/>
  <c r="D1047" i="9"/>
  <c r="H1048" i="9"/>
  <c r="C1048" i="9"/>
  <c r="B1049" i="9"/>
  <c r="H1049" i="9" l="1"/>
  <c r="C1049" i="9"/>
  <c r="B1050" i="9"/>
  <c r="F1048" i="9"/>
  <c r="E1048" i="9"/>
  <c r="D1048" i="9"/>
  <c r="F1049" i="9" l="1"/>
  <c r="E1049" i="9"/>
  <c r="D1049" i="9"/>
  <c r="C1050" i="9"/>
  <c r="B1051" i="9"/>
  <c r="H1050" i="9"/>
  <c r="D1050" i="9" l="1"/>
  <c r="E1050" i="9"/>
  <c r="F1050" i="9"/>
  <c r="C1051" i="9"/>
  <c r="H1051" i="9"/>
  <c r="B1052" i="9"/>
  <c r="F1051" i="9" l="1"/>
  <c r="E1051" i="9"/>
  <c r="D1051" i="9"/>
  <c r="H1052" i="9"/>
  <c r="B1053" i="9"/>
  <c r="C1052" i="9"/>
  <c r="F1052" i="9" l="1"/>
  <c r="D1052" i="9"/>
  <c r="E1052" i="9"/>
  <c r="H1053" i="9"/>
  <c r="C1053" i="9"/>
  <c r="B1054" i="9"/>
  <c r="H1054" i="9" l="1"/>
  <c r="C1054" i="9"/>
  <c r="B1055" i="9"/>
  <c r="F1053" i="9"/>
  <c r="E1053" i="9"/>
  <c r="D1053" i="9"/>
  <c r="H1055" i="9" l="1"/>
  <c r="B1056" i="9"/>
  <c r="C1055" i="9"/>
  <c r="D1054" i="9"/>
  <c r="E1054" i="9"/>
  <c r="F1054" i="9"/>
  <c r="F1055" i="9" l="1"/>
  <c r="E1055" i="9"/>
  <c r="D1055" i="9"/>
  <c r="C1056" i="9"/>
  <c r="B1057" i="9"/>
  <c r="H1056" i="9"/>
  <c r="B1058" i="9" l="1"/>
  <c r="H1057" i="9"/>
  <c r="C1057" i="9"/>
  <c r="D1056" i="9"/>
  <c r="E1056" i="9"/>
  <c r="F1056" i="9"/>
  <c r="B1059" i="9" l="1"/>
  <c r="H1058" i="9"/>
  <c r="C1058" i="9"/>
  <c r="E1057" i="9"/>
  <c r="F1057" i="9"/>
  <c r="D1057" i="9"/>
  <c r="E1058" i="9" l="1"/>
  <c r="D1058" i="9"/>
  <c r="F1058" i="9"/>
  <c r="C1059" i="9"/>
  <c r="H1059" i="9"/>
  <c r="B1060" i="9"/>
  <c r="H1060" i="9" l="1"/>
  <c r="B1061" i="9"/>
  <c r="C1060" i="9"/>
  <c r="F1059" i="9"/>
  <c r="E1059" i="9"/>
  <c r="D1059" i="9"/>
  <c r="F1060" i="9" l="1"/>
  <c r="D1060" i="9"/>
  <c r="E1060" i="9"/>
  <c r="B1062" i="9"/>
  <c r="C1061" i="9"/>
  <c r="H1061" i="9"/>
  <c r="F1061" i="9" l="1"/>
  <c r="D1061" i="9"/>
  <c r="E1061" i="9"/>
  <c r="B1063" i="9"/>
  <c r="H1062" i="9"/>
  <c r="C1062" i="9"/>
  <c r="F1062" i="9" l="1"/>
  <c r="E1062" i="9"/>
  <c r="D1062" i="9"/>
  <c r="H1063" i="9"/>
  <c r="B1064" i="9"/>
  <c r="C1063" i="9"/>
  <c r="F1063" i="9" l="1"/>
  <c r="E1063" i="9"/>
  <c r="D1063" i="9"/>
  <c r="H1064" i="9"/>
  <c r="B1065" i="9"/>
  <c r="C1064" i="9"/>
  <c r="E1064" i="9" l="1"/>
  <c r="F1064" i="9"/>
  <c r="D1064" i="9"/>
  <c r="B1066" i="9"/>
  <c r="H1065" i="9"/>
  <c r="C1065" i="9"/>
  <c r="E1065" i="9" l="1"/>
  <c r="F1065" i="9"/>
  <c r="D1065" i="9"/>
  <c r="H1066" i="9"/>
  <c r="B1067" i="9"/>
  <c r="C1066" i="9"/>
  <c r="C1067" i="9" l="1"/>
  <c r="B1068" i="9"/>
  <c r="H1067" i="9"/>
  <c r="E1066" i="9"/>
  <c r="D1066" i="9"/>
  <c r="F1066" i="9"/>
  <c r="B1069" i="9" l="1"/>
  <c r="C1068" i="9"/>
  <c r="H1068" i="9"/>
  <c r="D1067" i="9"/>
  <c r="F1067" i="9"/>
  <c r="E1067" i="9"/>
  <c r="F1068" i="9" l="1"/>
  <c r="D1068" i="9"/>
  <c r="E1068" i="9"/>
  <c r="C1069" i="9"/>
  <c r="B1070" i="9"/>
  <c r="H1069" i="9"/>
  <c r="D1069" i="9" l="1"/>
  <c r="E1069" i="9"/>
  <c r="F1069" i="9"/>
  <c r="H1070" i="9"/>
  <c r="C1070" i="9"/>
  <c r="B1071" i="9"/>
  <c r="H1071" i="9" l="1"/>
  <c r="C1071" i="9"/>
  <c r="B1072" i="9"/>
  <c r="E1070" i="9"/>
  <c r="D1070" i="9"/>
  <c r="F1070" i="9"/>
  <c r="F1071" i="9" l="1"/>
  <c r="D1071" i="9"/>
  <c r="E1071" i="9"/>
  <c r="B1073" i="9"/>
  <c r="C1072" i="9"/>
  <c r="H1072" i="9"/>
  <c r="D1072" i="9" l="1"/>
  <c r="F1072" i="9"/>
  <c r="E1072" i="9"/>
  <c r="H1073" i="9"/>
  <c r="C1073" i="9"/>
  <c r="B1074" i="9"/>
  <c r="H1074" i="9" l="1"/>
  <c r="C1074" i="9"/>
  <c r="B1075" i="9"/>
  <c r="D1073" i="9"/>
  <c r="E1073" i="9"/>
  <c r="F1073" i="9"/>
  <c r="C1075" i="9" l="1"/>
  <c r="B1076" i="9"/>
  <c r="H1075" i="9"/>
  <c r="D1074" i="9"/>
  <c r="E1074" i="9"/>
  <c r="F1074" i="9"/>
  <c r="D1075" i="9" l="1"/>
  <c r="E1075" i="9"/>
  <c r="F1075" i="9"/>
  <c r="C1076" i="9"/>
  <c r="H1076" i="9"/>
  <c r="B1077" i="9"/>
  <c r="B1078" i="9" l="1"/>
  <c r="C1077" i="9"/>
  <c r="H1077" i="9"/>
  <c r="D1076" i="9"/>
  <c r="E1076" i="9"/>
  <c r="F1076" i="9"/>
  <c r="H1078" i="9" l="1"/>
  <c r="C1078" i="9"/>
  <c r="B1079" i="9"/>
  <c r="E1077" i="9"/>
  <c r="D1077" i="9"/>
  <c r="F1077" i="9"/>
  <c r="F1078" i="9" l="1"/>
  <c r="E1078" i="9"/>
  <c r="D1078" i="9"/>
  <c r="H1079" i="9"/>
  <c r="B1080" i="9"/>
  <c r="C1079" i="9"/>
  <c r="H1080" i="9" l="1"/>
  <c r="C1080" i="9"/>
  <c r="B1081" i="9"/>
  <c r="E1079" i="9"/>
  <c r="F1079" i="9"/>
  <c r="D1079" i="9"/>
  <c r="C1081" i="9" l="1"/>
  <c r="B1082" i="9"/>
  <c r="H1081" i="9"/>
  <c r="F1080" i="9"/>
  <c r="D1080" i="9"/>
  <c r="E1080" i="9"/>
  <c r="C1082" i="9" l="1"/>
  <c r="B1083" i="9"/>
  <c r="H1082" i="9"/>
  <c r="D1081" i="9"/>
  <c r="E1081" i="9"/>
  <c r="F1081" i="9"/>
  <c r="B1084" i="9" l="1"/>
  <c r="C1083" i="9"/>
  <c r="H1083" i="9"/>
  <c r="D1082" i="9"/>
  <c r="F1082" i="9"/>
  <c r="E1082" i="9"/>
  <c r="C1084" i="9" l="1"/>
  <c r="B1085" i="9"/>
  <c r="H1084" i="9"/>
  <c r="F1083" i="9"/>
  <c r="E1083" i="9"/>
  <c r="D1083" i="9"/>
  <c r="D1084" i="9" l="1"/>
  <c r="E1084" i="9"/>
  <c r="F1084" i="9"/>
  <c r="H1085" i="9"/>
  <c r="B1086" i="9"/>
  <c r="C1085" i="9"/>
  <c r="F1085" i="9" l="1"/>
  <c r="E1085" i="9"/>
  <c r="D1085" i="9"/>
  <c r="C1086" i="9"/>
  <c r="B1087" i="9"/>
  <c r="H1086" i="9"/>
  <c r="D1086" i="9" l="1"/>
  <c r="E1086" i="9"/>
  <c r="F1086" i="9"/>
  <c r="B1088" i="9"/>
  <c r="C1087" i="9"/>
  <c r="H1087" i="9"/>
  <c r="H1088" i="9" l="1"/>
  <c r="C1088" i="9"/>
  <c r="B1089" i="9"/>
  <c r="D1087" i="9"/>
  <c r="E1087" i="9"/>
  <c r="F1087" i="9"/>
  <c r="H1089" i="9" l="1"/>
  <c r="C1089" i="9"/>
  <c r="B1090" i="9"/>
  <c r="E1088" i="9"/>
  <c r="D1088" i="9"/>
  <c r="F1088" i="9"/>
  <c r="B1091" i="9" l="1"/>
  <c r="H1090" i="9"/>
  <c r="C1090" i="9"/>
  <c r="D1089" i="9"/>
  <c r="F1089" i="9"/>
  <c r="E1089" i="9"/>
  <c r="C1091" i="9" l="1"/>
  <c r="B1092" i="9"/>
  <c r="H1091" i="9"/>
  <c r="F1090" i="9"/>
  <c r="D1090" i="9"/>
  <c r="E1090" i="9"/>
  <c r="C1092" i="9" l="1"/>
  <c r="H1092" i="9"/>
  <c r="B1093" i="9"/>
  <c r="F1091" i="9"/>
  <c r="E1091" i="9"/>
  <c r="D1091" i="9"/>
  <c r="B1094" i="9" l="1"/>
  <c r="C1093" i="9"/>
  <c r="H1093" i="9"/>
  <c r="E1092" i="9"/>
  <c r="D1092" i="9"/>
  <c r="F1092" i="9"/>
  <c r="B1095" i="9" l="1"/>
  <c r="C1094" i="9"/>
  <c r="H1094" i="9"/>
  <c r="F1093" i="9"/>
  <c r="D1093" i="9"/>
  <c r="E1093" i="9"/>
  <c r="E1094" i="9" l="1"/>
  <c r="D1094" i="9"/>
  <c r="F1094" i="9"/>
  <c r="H1095" i="9"/>
  <c r="C1095" i="9"/>
  <c r="B1096" i="9"/>
  <c r="F1095" i="9" l="1"/>
  <c r="D1095" i="9"/>
  <c r="E1095" i="9"/>
  <c r="C1096" i="9"/>
  <c r="B1097" i="9"/>
  <c r="H1096" i="9"/>
  <c r="B1098" i="9" l="1"/>
  <c r="H1097" i="9"/>
  <c r="C1097" i="9"/>
  <c r="D1096" i="9"/>
  <c r="E1096" i="9"/>
  <c r="F1096" i="9"/>
  <c r="B1099" i="9" l="1"/>
  <c r="H1098" i="9"/>
  <c r="C1098" i="9"/>
  <c r="E1097" i="9"/>
  <c r="F1097" i="9"/>
  <c r="D1097" i="9"/>
  <c r="H1099" i="9" l="1"/>
  <c r="C1099" i="9"/>
  <c r="B1100" i="9"/>
  <c r="E1098" i="9"/>
  <c r="D1098" i="9"/>
  <c r="F1098" i="9"/>
  <c r="C1100" i="9" l="1"/>
  <c r="B1101" i="9"/>
  <c r="H1100" i="9"/>
  <c r="D1099" i="9"/>
  <c r="E1099" i="9"/>
  <c r="F1099" i="9"/>
  <c r="C1101" i="9" l="1"/>
  <c r="B1102" i="9"/>
  <c r="H1101" i="9"/>
  <c r="D1100" i="9"/>
  <c r="E1100" i="9"/>
  <c r="F1100" i="9"/>
  <c r="F1101" i="9" l="1"/>
  <c r="D1101" i="9"/>
  <c r="E1101" i="9"/>
  <c r="B1103" i="9"/>
  <c r="H1102" i="9"/>
  <c r="C1102" i="9"/>
  <c r="D1102" i="9" l="1"/>
  <c r="F1102" i="9"/>
  <c r="E1102" i="9"/>
  <c r="H1103" i="9"/>
  <c r="B1104" i="9"/>
  <c r="C1103" i="9"/>
  <c r="F1103" i="9" l="1"/>
  <c r="D1103" i="9"/>
  <c r="E1103" i="9"/>
  <c r="C1104" i="9"/>
  <c r="H1104" i="9"/>
  <c r="B1105" i="9"/>
  <c r="C1105" i="9" l="1"/>
  <c r="H1105" i="9"/>
  <c r="B1106" i="9"/>
  <c r="F1104" i="9"/>
  <c r="D1104" i="9"/>
  <c r="E1104" i="9"/>
  <c r="D1105" i="9" l="1"/>
  <c r="F1105" i="9"/>
  <c r="E1105" i="9"/>
  <c r="C1106" i="9"/>
  <c r="H1106" i="9"/>
  <c r="B1107" i="9"/>
  <c r="F1106" i="9" l="1"/>
  <c r="D1106" i="9"/>
  <c r="E1106" i="9"/>
  <c r="C1107" i="9"/>
  <c r="B1108" i="9"/>
  <c r="H1107" i="9"/>
  <c r="D1107" i="9" l="1"/>
  <c r="F1107" i="9"/>
  <c r="E1107" i="9"/>
  <c r="C1108" i="9"/>
  <c r="H1108" i="9"/>
  <c r="B1109" i="9"/>
  <c r="C1109" i="9" l="1"/>
  <c r="H1109" i="9"/>
  <c r="B1110" i="9"/>
  <c r="D1108" i="9"/>
  <c r="E1108" i="9"/>
  <c r="F1108" i="9"/>
  <c r="B1111" i="9" l="1"/>
  <c r="H1110" i="9"/>
  <c r="C1110" i="9"/>
  <c r="E1109" i="9"/>
  <c r="F1109" i="9"/>
  <c r="D1109" i="9"/>
  <c r="H1111" i="9" l="1"/>
  <c r="B1112" i="9"/>
  <c r="C1111" i="9"/>
  <c r="D1110" i="9"/>
  <c r="E1110" i="9"/>
  <c r="F1110" i="9"/>
  <c r="F1111" i="9" l="1"/>
  <c r="D1111" i="9"/>
  <c r="E1111" i="9"/>
  <c r="H1112" i="9"/>
  <c r="B1113" i="9"/>
  <c r="C1112" i="9"/>
  <c r="E1112" i="9" l="1"/>
  <c r="F1112" i="9"/>
  <c r="D1112" i="9"/>
  <c r="B1114" i="9"/>
  <c r="C1113" i="9"/>
  <c r="H1113" i="9"/>
  <c r="F1113" i="9" l="1"/>
  <c r="D1113" i="9"/>
  <c r="E1113" i="9"/>
  <c r="B1115" i="9"/>
  <c r="H1114" i="9"/>
  <c r="C1114" i="9"/>
  <c r="D1114" i="9" l="1"/>
  <c r="F1114" i="9"/>
  <c r="E1114" i="9"/>
  <c r="C1115" i="9"/>
  <c r="B1116" i="9"/>
  <c r="H1115" i="9"/>
  <c r="D1115" i="9" l="1"/>
  <c r="F1115" i="9"/>
  <c r="E1115" i="9"/>
  <c r="C1116" i="9"/>
  <c r="H1116" i="9"/>
  <c r="B1117" i="9"/>
  <c r="B1118" i="9" l="1"/>
  <c r="H1117" i="9"/>
  <c r="C1117" i="9"/>
  <c r="F1116" i="9"/>
  <c r="E1116" i="9"/>
  <c r="D1116" i="9"/>
  <c r="F1117" i="9" l="1"/>
  <c r="E1117" i="9"/>
  <c r="D1117" i="9"/>
  <c r="B1119" i="9"/>
  <c r="H1118" i="9"/>
  <c r="C1118" i="9"/>
  <c r="B1120" i="9" l="1"/>
  <c r="H1119" i="9"/>
  <c r="C1119" i="9"/>
  <c r="D1118" i="9"/>
  <c r="E1118" i="9"/>
  <c r="F1118" i="9"/>
  <c r="C1120" i="9" l="1"/>
  <c r="H1120" i="9"/>
  <c r="B1121" i="9"/>
  <c r="F1119" i="9"/>
  <c r="D1119" i="9"/>
  <c r="E1119" i="9"/>
  <c r="D1120" i="9" l="1"/>
  <c r="F1120" i="9"/>
  <c r="E1120" i="9"/>
  <c r="C1121" i="9"/>
  <c r="B1122" i="9"/>
  <c r="H1121" i="9"/>
  <c r="D1121" i="9" l="1"/>
  <c r="E1121" i="9"/>
  <c r="F1121" i="9"/>
  <c r="H1122" i="9"/>
  <c r="C1122" i="9"/>
  <c r="B1123" i="9"/>
  <c r="C1123" i="9" l="1"/>
  <c r="B1124" i="9"/>
  <c r="H1123" i="9"/>
  <c r="D1122" i="9"/>
  <c r="E1122" i="9"/>
  <c r="F1122" i="9"/>
  <c r="F1123" i="9" l="1"/>
  <c r="D1123" i="9"/>
  <c r="E1123" i="9"/>
  <c r="B1125" i="9"/>
  <c r="H1124" i="9"/>
  <c r="C1124" i="9"/>
  <c r="E1124" i="9" l="1"/>
  <c r="D1124" i="9"/>
  <c r="F1124" i="9"/>
  <c r="B1126" i="9"/>
  <c r="H1125" i="9"/>
  <c r="C1125" i="9"/>
  <c r="B1127" i="9" l="1"/>
  <c r="C1126" i="9"/>
  <c r="H1126" i="9"/>
  <c r="F1125" i="9"/>
  <c r="D1125" i="9"/>
  <c r="E1125" i="9"/>
  <c r="B1128" i="9" l="1"/>
  <c r="H1127" i="9"/>
  <c r="C1127" i="9"/>
  <c r="D1126" i="9"/>
  <c r="F1126" i="9"/>
  <c r="E1126" i="9"/>
  <c r="E1127" i="9" l="1"/>
  <c r="F1127" i="9"/>
  <c r="D1127" i="9"/>
  <c r="H1128" i="9"/>
  <c r="C1128" i="9"/>
  <c r="B1129" i="9"/>
  <c r="H1129" i="9" l="1"/>
  <c r="B1130" i="9"/>
  <c r="C1129" i="9"/>
  <c r="E1128" i="9"/>
  <c r="F1128" i="9"/>
  <c r="D1128" i="9"/>
  <c r="F1129" i="9" l="1"/>
  <c r="D1129" i="9"/>
  <c r="E1129" i="9"/>
  <c r="B1131" i="9"/>
  <c r="H1130" i="9"/>
  <c r="C1130" i="9"/>
  <c r="B1132" i="9" l="1"/>
  <c r="C1131" i="9"/>
  <c r="H1131" i="9"/>
  <c r="D1130" i="9"/>
  <c r="F1130" i="9"/>
  <c r="E1130" i="9"/>
  <c r="B1133" i="9" l="1"/>
  <c r="C1132" i="9"/>
  <c r="H1132" i="9"/>
  <c r="F1131" i="9"/>
  <c r="E1131" i="9"/>
  <c r="D1131" i="9"/>
  <c r="C1133" i="9" l="1"/>
  <c r="H1133" i="9"/>
  <c r="B1134" i="9"/>
  <c r="F1132" i="9"/>
  <c r="D1132" i="9"/>
  <c r="E1132" i="9"/>
  <c r="H1134" i="9" l="1"/>
  <c r="C1134" i="9"/>
  <c r="B1135" i="9"/>
  <c r="E1133" i="9"/>
  <c r="F1133" i="9"/>
  <c r="D1133" i="9"/>
  <c r="E1134" i="9" l="1"/>
  <c r="F1134" i="9"/>
  <c r="D1134" i="9"/>
  <c r="H1135" i="9"/>
  <c r="C1135" i="9"/>
  <c r="B1136" i="9"/>
  <c r="B1137" i="9" l="1"/>
  <c r="H1136" i="9"/>
  <c r="C1136" i="9"/>
  <c r="E1135" i="9"/>
  <c r="D1135" i="9"/>
  <c r="F1135" i="9"/>
  <c r="B1138" i="9" l="1"/>
  <c r="C1137" i="9"/>
  <c r="H1137" i="9"/>
  <c r="F1136" i="9"/>
  <c r="D1136" i="9"/>
  <c r="E1136" i="9"/>
  <c r="E1137" i="9" l="1"/>
  <c r="F1137" i="9"/>
  <c r="D1137" i="9"/>
  <c r="C1138" i="9"/>
  <c r="B1139" i="9"/>
  <c r="H1138" i="9"/>
  <c r="H1139" i="9" l="1"/>
  <c r="C1139" i="9"/>
  <c r="B1140" i="9"/>
  <c r="D1138" i="9"/>
  <c r="E1138" i="9"/>
  <c r="F1138" i="9"/>
  <c r="H1140" i="9" l="1"/>
  <c r="B1141" i="9"/>
  <c r="C1140" i="9"/>
  <c r="D1139" i="9"/>
  <c r="E1139" i="9"/>
  <c r="F1139" i="9"/>
  <c r="F1140" i="9" l="1"/>
  <c r="D1140" i="9"/>
  <c r="E1140" i="9"/>
  <c r="H1141" i="9"/>
  <c r="C1141" i="9"/>
  <c r="B1142" i="9"/>
  <c r="C1142" i="9" l="1"/>
  <c r="B1143" i="9"/>
  <c r="H1142" i="9"/>
  <c r="D1141" i="9"/>
  <c r="F1141" i="9"/>
  <c r="E1141" i="9"/>
  <c r="F1142" i="9" l="1"/>
  <c r="E1142" i="9"/>
  <c r="D1142" i="9"/>
  <c r="H1143" i="9"/>
  <c r="C1143" i="9"/>
  <c r="B1144" i="9"/>
  <c r="B1145" i="9" l="1"/>
  <c r="C1144" i="9"/>
  <c r="H1144" i="9"/>
  <c r="D1143" i="9"/>
  <c r="E1143" i="9"/>
  <c r="F1143" i="9"/>
  <c r="F1144" i="9" l="1"/>
  <c r="E1144" i="9"/>
  <c r="D1144" i="9"/>
  <c r="B1146" i="9"/>
  <c r="C1145" i="9"/>
  <c r="H1145" i="9"/>
  <c r="H1146" i="9" l="1"/>
  <c r="B1147" i="9"/>
  <c r="C1146" i="9"/>
  <c r="E1145" i="9"/>
  <c r="F1145" i="9"/>
  <c r="D1145" i="9"/>
  <c r="E1146" i="9" l="1"/>
  <c r="F1146" i="9"/>
  <c r="D1146" i="9"/>
  <c r="H1147" i="9"/>
  <c r="C1147" i="9"/>
  <c r="B1148" i="9"/>
  <c r="D1147" i="9" l="1"/>
  <c r="F1147" i="9"/>
  <c r="E1147" i="9"/>
  <c r="H1148" i="9"/>
  <c r="B1149" i="9"/>
  <c r="C1148" i="9"/>
  <c r="E1148" i="9" l="1"/>
  <c r="F1148" i="9"/>
  <c r="D1148" i="9"/>
  <c r="H1149" i="9"/>
  <c r="C1149" i="9"/>
  <c r="B1150" i="9"/>
  <c r="H1150" i="9" l="1"/>
  <c r="B1151" i="9"/>
  <c r="C1150" i="9"/>
  <c r="E1149" i="9"/>
  <c r="D1149" i="9"/>
  <c r="F1149" i="9"/>
  <c r="B1152" i="9" l="1"/>
  <c r="C1151" i="9"/>
  <c r="H1151" i="9"/>
  <c r="F1150" i="9"/>
  <c r="E1150" i="9"/>
  <c r="D1150" i="9"/>
  <c r="E1151" i="9" l="1"/>
  <c r="D1151" i="9"/>
  <c r="F1151" i="9"/>
  <c r="H1152" i="9"/>
  <c r="C1152" i="9"/>
  <c r="B1153" i="9"/>
  <c r="C1153" i="9" l="1"/>
  <c r="B1154" i="9"/>
  <c r="H1153" i="9"/>
  <c r="F1152" i="9"/>
  <c r="D1152" i="9"/>
  <c r="E1152" i="9"/>
  <c r="C1154" i="9" l="1"/>
  <c r="B1155" i="9"/>
  <c r="H1154" i="9"/>
  <c r="E1153" i="9"/>
  <c r="F1153" i="9"/>
  <c r="D1153" i="9"/>
  <c r="F1154" i="9" l="1"/>
  <c r="E1154" i="9"/>
  <c r="D1154" i="9"/>
  <c r="B1156" i="9"/>
  <c r="C1155" i="9"/>
  <c r="H1155" i="9"/>
  <c r="D1155" i="9" l="1"/>
  <c r="E1155" i="9"/>
  <c r="F1155" i="9"/>
  <c r="B1157" i="9"/>
  <c r="H1156" i="9"/>
  <c r="C1156" i="9"/>
  <c r="B1158" i="9" l="1"/>
  <c r="H1157" i="9"/>
  <c r="C1157" i="9"/>
  <c r="D1156" i="9"/>
  <c r="E1156" i="9"/>
  <c r="F1156" i="9"/>
  <c r="F1157" i="9" l="1"/>
  <c r="E1157" i="9"/>
  <c r="D1157" i="9"/>
  <c r="B1159" i="9"/>
  <c r="H1158" i="9"/>
  <c r="C1158" i="9"/>
  <c r="D1158" i="9" l="1"/>
  <c r="E1158" i="9"/>
  <c r="F1158" i="9"/>
  <c r="C1159" i="9"/>
  <c r="H1159" i="9"/>
  <c r="B1160" i="9"/>
  <c r="E1159" i="9" l="1"/>
  <c r="D1159" i="9"/>
  <c r="F1159" i="9"/>
  <c r="C1160" i="9"/>
  <c r="H1160" i="9"/>
  <c r="B1161" i="9"/>
  <c r="D1160" i="9" l="1"/>
  <c r="F1160" i="9"/>
  <c r="E1160" i="9"/>
  <c r="B1162" i="9"/>
  <c r="C1161" i="9"/>
  <c r="H1161" i="9"/>
  <c r="H1162" i="9" l="1"/>
  <c r="B1163" i="9"/>
  <c r="C1162" i="9"/>
  <c r="D1161" i="9"/>
  <c r="E1161" i="9"/>
  <c r="F1161" i="9"/>
  <c r="E1162" i="9" l="1"/>
  <c r="D1162" i="9"/>
  <c r="F1162" i="9"/>
  <c r="B1164" i="9"/>
  <c r="C1163" i="9"/>
  <c r="H1163" i="9"/>
  <c r="F1163" i="9" l="1"/>
  <c r="D1163" i="9"/>
  <c r="E1163" i="9"/>
  <c r="C1164" i="9"/>
  <c r="B1165" i="9"/>
  <c r="H1164" i="9"/>
  <c r="E1164" i="9" l="1"/>
  <c r="F1164" i="9"/>
  <c r="D1164" i="9"/>
  <c r="B1166" i="9"/>
  <c r="C1165" i="9"/>
  <c r="H1165" i="9"/>
  <c r="H1166" i="9" l="1"/>
  <c r="B1167" i="9"/>
  <c r="C1166" i="9"/>
  <c r="F1165" i="9"/>
  <c r="E1165" i="9"/>
  <c r="D1165" i="9"/>
  <c r="D1166" i="9" l="1"/>
  <c r="F1166" i="9"/>
  <c r="E1166" i="9"/>
  <c r="C1167" i="9"/>
  <c r="B1168" i="9"/>
  <c r="H1167" i="9"/>
  <c r="B1169" i="9" l="1"/>
  <c r="H1168" i="9"/>
  <c r="C1168" i="9"/>
  <c r="D1167" i="9"/>
  <c r="E1167" i="9"/>
  <c r="F1167" i="9"/>
  <c r="B1170" i="9" l="1"/>
  <c r="H1169" i="9"/>
  <c r="C1169" i="9"/>
  <c r="F1168" i="9"/>
  <c r="E1168" i="9"/>
  <c r="D1168" i="9"/>
  <c r="C1170" i="9" l="1"/>
  <c r="B1171" i="9"/>
  <c r="H1170" i="9"/>
  <c r="E1169" i="9"/>
  <c r="D1169" i="9"/>
  <c r="F1169" i="9"/>
  <c r="C1171" i="9" l="1"/>
  <c r="B1172" i="9"/>
  <c r="H1171" i="9"/>
  <c r="F1170" i="9"/>
  <c r="E1170" i="9"/>
  <c r="D1170" i="9"/>
  <c r="B1173" i="9" l="1"/>
  <c r="H1172" i="9"/>
  <c r="C1172" i="9"/>
  <c r="D1171" i="9"/>
  <c r="E1171" i="9"/>
  <c r="F1171" i="9"/>
  <c r="B1174" i="9" l="1"/>
  <c r="C1173" i="9"/>
  <c r="H1173" i="9"/>
  <c r="D1172" i="9"/>
  <c r="F1172" i="9"/>
  <c r="E1172" i="9"/>
  <c r="B1175" i="9" l="1"/>
  <c r="C1174" i="9"/>
  <c r="H1174" i="9"/>
  <c r="D1173" i="9"/>
  <c r="E1173" i="9"/>
  <c r="F1173" i="9"/>
  <c r="F1174" i="9" l="1"/>
  <c r="E1174" i="9"/>
  <c r="D1174" i="9"/>
  <c r="H1175" i="9"/>
  <c r="C1175" i="9"/>
  <c r="B1176" i="9"/>
  <c r="C1176" i="9" l="1"/>
  <c r="B1177" i="9"/>
  <c r="H1176" i="9"/>
  <c r="D1175" i="9"/>
  <c r="E1175" i="9"/>
  <c r="F1175" i="9"/>
  <c r="D1176" i="9" l="1"/>
  <c r="E1176" i="9"/>
  <c r="F1176" i="9"/>
  <c r="C1177" i="9"/>
  <c r="B1178" i="9"/>
  <c r="H1177" i="9"/>
  <c r="D1177" i="9" l="1"/>
  <c r="F1177" i="9"/>
  <c r="E1177" i="9"/>
  <c r="B1179" i="9"/>
  <c r="H1178" i="9"/>
  <c r="C1178" i="9"/>
  <c r="E1178" i="9" l="1"/>
  <c r="F1178" i="9"/>
  <c r="D1178" i="9"/>
  <c r="B1180" i="9"/>
  <c r="H1179" i="9"/>
  <c r="C1179" i="9"/>
  <c r="E1179" i="9" l="1"/>
  <c r="F1179" i="9"/>
  <c r="D1179" i="9"/>
  <c r="B1181" i="9"/>
  <c r="H1180" i="9"/>
  <c r="C1180" i="9"/>
  <c r="C1181" i="9" l="1"/>
  <c r="B1182" i="9"/>
  <c r="H1181" i="9"/>
  <c r="D1180" i="9"/>
  <c r="F1180" i="9"/>
  <c r="E1180" i="9"/>
  <c r="H1182" i="9" l="1"/>
  <c r="B1183" i="9"/>
  <c r="C1182" i="9"/>
  <c r="F1181" i="9"/>
  <c r="D1181" i="9"/>
  <c r="E1181" i="9"/>
  <c r="D1182" i="9" l="1"/>
  <c r="E1182" i="9"/>
  <c r="F1182" i="9"/>
  <c r="C1183" i="9"/>
  <c r="H1183" i="9"/>
  <c r="B1184" i="9"/>
  <c r="D1183" i="9" l="1"/>
  <c r="E1183" i="9"/>
  <c r="F1183" i="9"/>
  <c r="H1184" i="9"/>
  <c r="B1185" i="9"/>
  <c r="C1184" i="9"/>
  <c r="E1184" i="9" l="1"/>
  <c r="F1184" i="9"/>
  <c r="D1184" i="9"/>
  <c r="C1185" i="9"/>
  <c r="H1185" i="9"/>
  <c r="B1186" i="9"/>
  <c r="D1185" i="9" l="1"/>
  <c r="F1185" i="9"/>
  <c r="E1185" i="9"/>
  <c r="H1186" i="9"/>
  <c r="C1186" i="9"/>
  <c r="B1187" i="9"/>
  <c r="F1186" i="9" l="1"/>
  <c r="D1186" i="9"/>
  <c r="E1186" i="9"/>
  <c r="H1187" i="9"/>
  <c r="B1188" i="9"/>
  <c r="C1187" i="9"/>
  <c r="C1188" i="9" l="1"/>
  <c r="B1189" i="9"/>
  <c r="H1188" i="9"/>
  <c r="F1187" i="9"/>
  <c r="E1187" i="9"/>
  <c r="D1187" i="9"/>
  <c r="H1189" i="9" l="1"/>
  <c r="C1189" i="9"/>
  <c r="B1190" i="9"/>
  <c r="E1188" i="9"/>
  <c r="F1188" i="9"/>
  <c r="D1188" i="9"/>
  <c r="H1190" i="9" l="1"/>
  <c r="C1190" i="9"/>
  <c r="B1191" i="9"/>
  <c r="E1189" i="9"/>
  <c r="D1189" i="9"/>
  <c r="F1189" i="9"/>
  <c r="H1191" i="9" l="1"/>
  <c r="B1192" i="9"/>
  <c r="C1191" i="9"/>
  <c r="D1190" i="9"/>
  <c r="E1190" i="9"/>
  <c r="F1190" i="9"/>
  <c r="E1191" i="9" l="1"/>
  <c r="D1191" i="9"/>
  <c r="F1191" i="9"/>
  <c r="H1192" i="9"/>
  <c r="C1192" i="9"/>
  <c r="B1193" i="9"/>
  <c r="H1193" i="9" l="1"/>
  <c r="B1194" i="9"/>
  <c r="C1193" i="9"/>
  <c r="F1192" i="9"/>
  <c r="D1192" i="9"/>
  <c r="E1192" i="9"/>
  <c r="D1193" i="9" l="1"/>
  <c r="E1193" i="9"/>
  <c r="F1193" i="9"/>
  <c r="H1194" i="9"/>
  <c r="B1195" i="9"/>
  <c r="C1194" i="9"/>
  <c r="B1196" i="9" l="1"/>
  <c r="C1195" i="9"/>
  <c r="H1195" i="9"/>
  <c r="D1194" i="9"/>
  <c r="E1194" i="9"/>
  <c r="F1194" i="9"/>
  <c r="D1195" i="9" l="1"/>
  <c r="F1195" i="9"/>
  <c r="E1195" i="9"/>
  <c r="H1196" i="9"/>
  <c r="B1197" i="9"/>
  <c r="C1196" i="9"/>
  <c r="F1196" i="9" l="1"/>
  <c r="D1196" i="9"/>
  <c r="E1196" i="9"/>
  <c r="B1198" i="9"/>
  <c r="C1197" i="9"/>
  <c r="H1197" i="9"/>
  <c r="D1197" i="9" l="1"/>
  <c r="F1197" i="9"/>
  <c r="E1197" i="9"/>
  <c r="H1198" i="9"/>
  <c r="C1198" i="9"/>
  <c r="B1199" i="9"/>
  <c r="B1200" i="9" l="1"/>
  <c r="C1199" i="9"/>
  <c r="H1199" i="9"/>
  <c r="D1198" i="9"/>
  <c r="F1198" i="9"/>
  <c r="E1198" i="9"/>
  <c r="F1199" i="9" l="1"/>
  <c r="E1199" i="9"/>
  <c r="D1199" i="9"/>
  <c r="B1201" i="9"/>
  <c r="H1200" i="9"/>
  <c r="C1200" i="9"/>
  <c r="D1200" i="9" l="1"/>
  <c r="F1200" i="9"/>
  <c r="E1200" i="9"/>
  <c r="C1201" i="9"/>
  <c r="B1202" i="9"/>
  <c r="H1201" i="9"/>
  <c r="C1202" i="9" l="1"/>
  <c r="B1203" i="9"/>
  <c r="H1202" i="9"/>
  <c r="E1201" i="9"/>
  <c r="F1201" i="9"/>
  <c r="D1201" i="9"/>
  <c r="D1202" i="9" l="1"/>
  <c r="F1202" i="9"/>
  <c r="E1202" i="9"/>
  <c r="C1203" i="9"/>
  <c r="H1203" i="9"/>
  <c r="B1204" i="9"/>
  <c r="F1203" i="9" l="1"/>
  <c r="E1203" i="9"/>
  <c r="D1203" i="9"/>
  <c r="C1204" i="9"/>
  <c r="B1205" i="9"/>
  <c r="H1204" i="9"/>
  <c r="C1205" i="9" l="1"/>
  <c r="H1205" i="9"/>
  <c r="B1206" i="9"/>
  <c r="D1204" i="9"/>
  <c r="F1204" i="9"/>
  <c r="E1204" i="9"/>
  <c r="E1205" i="9" l="1"/>
  <c r="F1205" i="9"/>
  <c r="D1205" i="9"/>
  <c r="C1206" i="9"/>
  <c r="H1206" i="9"/>
  <c r="B1207" i="9"/>
  <c r="C1207" i="9" l="1"/>
  <c r="B1208" i="9"/>
  <c r="H1207" i="9"/>
  <c r="E1206" i="9"/>
  <c r="F1206" i="9"/>
  <c r="D1206" i="9"/>
  <c r="D1207" i="9" l="1"/>
  <c r="F1207" i="9"/>
  <c r="E1207" i="9"/>
  <c r="B1209" i="9"/>
  <c r="H1208" i="9"/>
  <c r="C1208" i="9"/>
  <c r="B1210" i="9" l="1"/>
  <c r="C1209" i="9"/>
  <c r="H1209" i="9"/>
  <c r="F1208" i="9"/>
  <c r="E1208" i="9"/>
  <c r="D1208" i="9"/>
  <c r="F1209" i="9" l="1"/>
  <c r="E1209" i="9"/>
  <c r="D1209" i="9"/>
  <c r="B1211" i="9"/>
  <c r="C1210" i="9"/>
  <c r="H1210" i="9"/>
  <c r="D1210" i="9" l="1"/>
  <c r="E1210" i="9"/>
  <c r="F1210" i="9"/>
  <c r="H1211" i="9"/>
  <c r="C1211" i="9"/>
  <c r="B1212" i="9"/>
  <c r="B1213" i="9" l="1"/>
  <c r="C1212" i="9"/>
  <c r="H1212" i="9"/>
  <c r="D1211" i="9"/>
  <c r="F1211" i="9"/>
  <c r="E1211" i="9"/>
  <c r="F1212" i="9" l="1"/>
  <c r="E1212" i="9"/>
  <c r="D1212" i="9"/>
  <c r="H1213" i="9"/>
  <c r="B1214" i="9"/>
  <c r="C1213" i="9"/>
  <c r="D1213" i="9" l="1"/>
  <c r="E1213" i="9"/>
  <c r="F1213" i="9"/>
  <c r="H1214" i="9"/>
  <c r="B1215" i="9"/>
  <c r="C1214" i="9"/>
  <c r="E1214" i="9" l="1"/>
  <c r="F1214" i="9"/>
  <c r="D1214" i="9"/>
  <c r="C1215" i="9"/>
  <c r="H1215" i="9"/>
  <c r="B1216" i="9"/>
  <c r="H1216" i="9" l="1"/>
  <c r="B1217" i="9"/>
  <c r="C1216" i="9"/>
  <c r="E1215" i="9"/>
  <c r="D1215" i="9"/>
  <c r="F1215" i="9"/>
  <c r="E1216" i="9" l="1"/>
  <c r="D1216" i="9"/>
  <c r="F1216" i="9"/>
  <c r="C1217" i="9"/>
  <c r="H1217" i="9"/>
  <c r="B1218" i="9"/>
  <c r="H1218" i="9" l="1"/>
  <c r="B1219" i="9"/>
  <c r="C1218" i="9"/>
  <c r="E1217" i="9"/>
  <c r="D1217" i="9"/>
  <c r="F1217" i="9"/>
  <c r="F1218" i="9" l="1"/>
  <c r="D1218" i="9"/>
  <c r="E1218" i="9"/>
  <c r="C1219" i="9"/>
  <c r="H1219" i="9"/>
  <c r="B1220" i="9"/>
  <c r="E1219" i="9" l="1"/>
  <c r="D1219" i="9"/>
  <c r="F1219" i="9"/>
  <c r="H1220" i="9"/>
  <c r="C1220" i="9"/>
  <c r="B1221" i="9"/>
  <c r="H1221" i="9" l="1"/>
  <c r="C1221" i="9"/>
  <c r="B1222" i="9"/>
  <c r="E1220" i="9"/>
  <c r="D1220" i="9"/>
  <c r="F1220" i="9"/>
  <c r="D1221" i="9" l="1"/>
  <c r="E1221" i="9"/>
  <c r="F1221" i="9"/>
  <c r="H1222" i="9"/>
  <c r="B1223" i="9"/>
  <c r="C1222" i="9"/>
  <c r="D1222" i="9" l="1"/>
  <c r="F1222" i="9"/>
  <c r="E1222" i="9"/>
  <c r="H1223" i="9"/>
  <c r="C1223" i="9"/>
  <c r="B1224" i="9"/>
  <c r="C1224" i="9" l="1"/>
  <c r="B1225" i="9"/>
  <c r="H1224" i="9"/>
  <c r="F1223" i="9"/>
  <c r="E1223" i="9"/>
  <c r="D1223" i="9"/>
  <c r="H1225" i="9" l="1"/>
  <c r="B1226" i="9"/>
  <c r="C1225" i="9"/>
  <c r="F1224" i="9"/>
  <c r="E1224" i="9"/>
  <c r="D1224" i="9"/>
  <c r="B1227" i="9" l="1"/>
  <c r="C1226" i="9"/>
  <c r="H1226" i="9"/>
  <c r="E1225" i="9"/>
  <c r="D1225" i="9"/>
  <c r="F1225" i="9"/>
  <c r="C1227" i="9" l="1"/>
  <c r="B1228" i="9"/>
  <c r="H1227" i="9"/>
  <c r="E1226" i="9"/>
  <c r="F1226" i="9"/>
  <c r="D1226" i="9"/>
  <c r="B1229" i="9" l="1"/>
  <c r="C1228" i="9"/>
  <c r="H1228" i="9"/>
  <c r="D1227" i="9"/>
  <c r="F1227" i="9"/>
  <c r="E1227" i="9"/>
  <c r="F1228" i="9" l="1"/>
  <c r="D1228" i="9"/>
  <c r="E1228" i="9"/>
  <c r="C1229" i="9"/>
  <c r="B1230" i="9"/>
  <c r="H1229" i="9"/>
  <c r="H1230" i="9" l="1"/>
  <c r="B1231" i="9"/>
  <c r="C1230" i="9"/>
  <c r="E1229" i="9"/>
  <c r="F1229" i="9"/>
  <c r="D1229" i="9"/>
  <c r="D1230" i="9" l="1"/>
  <c r="E1230" i="9"/>
  <c r="F1230" i="9"/>
  <c r="H1231" i="9"/>
  <c r="B1232" i="9"/>
  <c r="C1231" i="9"/>
  <c r="D1231" i="9" l="1"/>
  <c r="E1231" i="9"/>
  <c r="F1231" i="9"/>
  <c r="B1233" i="9"/>
  <c r="H1232" i="9"/>
  <c r="C1232" i="9"/>
  <c r="H1233" i="9" l="1"/>
  <c r="C1233" i="9"/>
  <c r="B1234" i="9"/>
  <c r="D1232" i="9"/>
  <c r="F1232" i="9"/>
  <c r="E1232" i="9"/>
  <c r="H1234" i="9" l="1"/>
  <c r="C1234" i="9"/>
  <c r="B1235" i="9"/>
  <c r="F1233" i="9"/>
  <c r="E1233" i="9"/>
  <c r="D1233" i="9"/>
  <c r="B1236" i="9" l="1"/>
  <c r="C1235" i="9"/>
  <c r="H1235" i="9"/>
  <c r="F1234" i="9"/>
  <c r="D1234" i="9"/>
  <c r="E1234" i="9"/>
  <c r="F1235" i="9" l="1"/>
  <c r="E1235" i="9"/>
  <c r="D1235" i="9"/>
  <c r="B1237" i="9"/>
  <c r="C1236" i="9"/>
  <c r="H1236" i="9"/>
  <c r="B1238" i="9" l="1"/>
  <c r="H1237" i="9"/>
  <c r="C1237" i="9"/>
  <c r="D1236" i="9"/>
  <c r="F1236" i="9"/>
  <c r="E1236" i="9"/>
  <c r="C1238" i="9" l="1"/>
  <c r="H1238" i="9"/>
  <c r="B1239" i="9"/>
  <c r="D1237" i="9"/>
  <c r="E1237" i="9"/>
  <c r="F1237" i="9"/>
  <c r="H1239" i="9" l="1"/>
  <c r="C1239" i="9"/>
  <c r="B1240" i="9"/>
  <c r="F1238" i="9"/>
  <c r="E1238" i="9"/>
  <c r="D1238" i="9"/>
  <c r="B1241" i="9" l="1"/>
  <c r="C1240" i="9"/>
  <c r="H1240" i="9"/>
  <c r="D1239" i="9"/>
  <c r="F1239" i="9"/>
  <c r="E1239" i="9"/>
  <c r="E1240" i="9" l="1"/>
  <c r="F1240" i="9"/>
  <c r="D1240" i="9"/>
  <c r="C1241" i="9"/>
  <c r="H1241" i="9"/>
  <c r="B1242" i="9"/>
  <c r="C1242" i="9" l="1"/>
  <c r="H1242" i="9"/>
  <c r="B1243" i="9"/>
  <c r="D1241" i="9"/>
  <c r="E1241" i="9"/>
  <c r="F1241" i="9"/>
  <c r="B1244" i="9" l="1"/>
  <c r="H1243" i="9"/>
  <c r="C1243" i="9"/>
  <c r="D1242" i="9"/>
  <c r="F1242" i="9"/>
  <c r="E1242" i="9"/>
  <c r="F1243" i="9" l="1"/>
  <c r="E1243" i="9"/>
  <c r="D1243" i="9"/>
  <c r="B1245" i="9"/>
  <c r="H1244" i="9"/>
  <c r="C1244" i="9"/>
  <c r="F1244" i="9" l="1"/>
  <c r="E1244" i="9"/>
  <c r="D1244" i="9"/>
  <c r="C1245" i="9"/>
  <c r="B1246" i="9"/>
  <c r="H1245" i="9"/>
  <c r="H1246" i="9" l="1"/>
  <c r="B1247" i="9"/>
  <c r="C1246" i="9"/>
  <c r="F1245" i="9"/>
  <c r="E1245" i="9"/>
  <c r="D1245" i="9"/>
  <c r="D1246" i="9" l="1"/>
  <c r="E1246" i="9"/>
  <c r="F1246" i="9"/>
  <c r="C1247" i="9"/>
  <c r="B1248" i="9"/>
  <c r="H1247" i="9"/>
  <c r="C1248" i="9" l="1"/>
  <c r="B1249" i="9"/>
  <c r="H1248" i="9"/>
  <c r="F1247" i="9"/>
  <c r="E1247" i="9"/>
  <c r="D1247" i="9"/>
  <c r="C1249" i="9" l="1"/>
  <c r="B1250" i="9"/>
  <c r="H1249" i="9"/>
  <c r="F1248" i="9"/>
  <c r="D1248" i="9"/>
  <c r="E1248" i="9"/>
  <c r="B1251" i="9" l="1"/>
  <c r="H1250" i="9"/>
  <c r="C1250" i="9"/>
  <c r="D1249" i="9"/>
  <c r="E1249" i="9"/>
  <c r="F1249" i="9"/>
  <c r="H1251" i="9" l="1"/>
  <c r="C1251" i="9"/>
  <c r="B1252" i="9"/>
  <c r="E1250" i="9"/>
  <c r="F1250" i="9"/>
  <c r="D1250" i="9"/>
  <c r="C1252" i="9" l="1"/>
  <c r="B1253" i="9"/>
  <c r="H1252" i="9"/>
  <c r="E1251" i="9"/>
  <c r="D1251" i="9"/>
  <c r="F1251" i="9"/>
  <c r="H1253" i="9" l="1"/>
  <c r="B1254" i="9"/>
  <c r="C1253" i="9"/>
  <c r="D1252" i="9"/>
  <c r="F1252" i="9"/>
  <c r="E1252" i="9"/>
  <c r="E1253" i="9" l="1"/>
  <c r="D1253" i="9"/>
  <c r="F1253" i="9"/>
  <c r="B1255" i="9"/>
  <c r="H1254" i="9"/>
  <c r="C1254" i="9"/>
  <c r="H1255" i="9" l="1"/>
  <c r="B1256" i="9"/>
  <c r="C1255" i="9"/>
  <c r="F1254" i="9"/>
  <c r="E1254" i="9"/>
  <c r="D1254" i="9"/>
  <c r="F1255" i="9" l="1"/>
  <c r="D1255" i="9"/>
  <c r="E1255" i="9"/>
  <c r="H1256" i="9"/>
  <c r="B1257" i="9"/>
  <c r="C1256" i="9"/>
  <c r="B1258" i="9" l="1"/>
  <c r="C1257" i="9"/>
  <c r="H1257" i="9"/>
  <c r="E1256" i="9"/>
  <c r="D1256" i="9"/>
  <c r="F1256" i="9"/>
  <c r="F1257" i="9" l="1"/>
  <c r="E1257" i="9"/>
  <c r="D1257" i="9"/>
  <c r="B1259" i="9"/>
  <c r="H1258" i="9"/>
  <c r="C1258" i="9"/>
  <c r="H1259" i="9" l="1"/>
  <c r="B1260" i="9"/>
  <c r="C1259" i="9"/>
  <c r="F1258" i="9"/>
  <c r="D1258" i="9"/>
  <c r="E1258" i="9"/>
  <c r="D1259" i="9" l="1"/>
  <c r="F1259" i="9"/>
  <c r="E1259" i="9"/>
  <c r="B1261" i="9"/>
  <c r="C1260" i="9"/>
  <c r="H1260" i="9"/>
  <c r="H1261" i="9" l="1"/>
  <c r="B1262" i="9"/>
  <c r="C1261" i="9"/>
  <c r="E1260" i="9"/>
  <c r="F1260" i="9"/>
  <c r="D1260" i="9"/>
  <c r="D1261" i="9" l="1"/>
  <c r="F1261" i="9"/>
  <c r="E1261" i="9"/>
  <c r="H1262" i="9"/>
  <c r="C1262" i="9"/>
  <c r="B1263" i="9"/>
  <c r="C1263" i="9" l="1"/>
  <c r="B1264" i="9"/>
  <c r="H1263" i="9"/>
  <c r="D1262" i="9"/>
  <c r="E1262" i="9"/>
  <c r="F1262" i="9"/>
  <c r="E1263" i="9" l="1"/>
  <c r="D1263" i="9"/>
  <c r="F1263" i="9"/>
  <c r="H1264" i="9"/>
  <c r="C1264" i="9"/>
  <c r="B1265" i="9"/>
  <c r="F1264" i="9" l="1"/>
  <c r="D1264" i="9"/>
  <c r="E1264" i="9"/>
  <c r="C1265" i="9"/>
  <c r="B1266" i="9"/>
  <c r="H1265" i="9"/>
  <c r="H1266" i="9" l="1"/>
  <c r="B1267" i="9"/>
  <c r="C1266" i="9"/>
  <c r="E1265" i="9"/>
  <c r="D1265" i="9"/>
  <c r="F1265" i="9"/>
  <c r="D1266" i="9" l="1"/>
  <c r="E1266" i="9"/>
  <c r="F1266" i="9"/>
  <c r="H1267" i="9"/>
  <c r="B1268" i="9"/>
  <c r="C1267" i="9"/>
  <c r="E1267" i="9" l="1"/>
  <c r="D1267" i="9"/>
  <c r="F1267" i="9"/>
  <c r="B1269" i="9"/>
  <c r="C1268" i="9"/>
  <c r="H1268" i="9"/>
  <c r="H1269" i="9" l="1"/>
  <c r="C1269" i="9"/>
  <c r="B1270" i="9"/>
  <c r="F1268" i="9"/>
  <c r="E1268" i="9"/>
  <c r="D1268" i="9"/>
  <c r="F1269" i="9" l="1"/>
  <c r="E1269" i="9"/>
  <c r="D1269" i="9"/>
  <c r="H1270" i="9"/>
  <c r="C1270" i="9"/>
  <c r="B1271" i="9"/>
  <c r="D1270" i="9" l="1"/>
  <c r="F1270" i="9"/>
  <c r="E1270" i="9"/>
  <c r="B1272" i="9"/>
  <c r="H1271" i="9"/>
  <c r="C1271" i="9"/>
  <c r="H1272" i="9" l="1"/>
  <c r="B1273" i="9"/>
  <c r="C1272" i="9"/>
  <c r="E1271" i="9"/>
  <c r="D1271" i="9"/>
  <c r="F1271" i="9"/>
  <c r="D1272" i="9" l="1"/>
  <c r="F1272" i="9"/>
  <c r="E1272" i="9"/>
  <c r="B1274" i="9"/>
  <c r="H1273" i="9"/>
  <c r="C1273" i="9"/>
  <c r="H1274" i="9" l="1"/>
  <c r="B1275" i="9"/>
  <c r="C1274" i="9"/>
  <c r="E1273" i="9"/>
  <c r="D1273" i="9"/>
  <c r="F1273" i="9"/>
  <c r="E1274" i="9" l="1"/>
  <c r="D1274" i="9"/>
  <c r="F1274" i="9"/>
  <c r="B1276" i="9"/>
  <c r="H1275" i="9"/>
  <c r="C1275" i="9"/>
  <c r="C1276" i="9" l="1"/>
  <c r="H1276" i="9"/>
  <c r="B1277" i="9"/>
  <c r="E1275" i="9"/>
  <c r="D1275" i="9"/>
  <c r="F1275" i="9"/>
  <c r="D1276" i="9" l="1"/>
  <c r="E1276" i="9"/>
  <c r="F1276" i="9"/>
  <c r="C1277" i="9"/>
  <c r="H1277" i="9"/>
  <c r="B1278" i="9"/>
  <c r="C1278" i="9" l="1"/>
  <c r="B1279" i="9"/>
  <c r="H1278" i="9"/>
  <c r="E1277" i="9"/>
  <c r="D1277" i="9"/>
  <c r="F1277" i="9"/>
  <c r="H1279" i="9" l="1"/>
  <c r="C1279" i="9"/>
  <c r="B1280" i="9"/>
  <c r="F1278" i="9"/>
  <c r="E1278" i="9"/>
  <c r="D1278" i="9"/>
  <c r="B1281" i="9" l="1"/>
  <c r="H1280" i="9"/>
  <c r="C1280" i="9"/>
  <c r="E1279" i="9"/>
  <c r="D1279" i="9"/>
  <c r="F1279" i="9"/>
  <c r="F1280" i="9" l="1"/>
  <c r="E1280" i="9"/>
  <c r="D1280" i="9"/>
  <c r="H1281" i="9"/>
  <c r="C1281" i="9"/>
  <c r="B1282" i="9"/>
  <c r="B1283" i="9" l="1"/>
  <c r="H1282" i="9"/>
  <c r="C1282" i="9"/>
  <c r="E1281" i="9"/>
  <c r="F1281" i="9"/>
  <c r="D1281" i="9"/>
  <c r="C1283" i="9" l="1"/>
  <c r="B1284" i="9"/>
  <c r="H1283" i="9"/>
  <c r="F1282" i="9"/>
  <c r="E1282" i="9"/>
  <c r="D1282" i="9"/>
  <c r="C1284" i="9" l="1"/>
  <c r="H1284" i="9"/>
  <c r="B1285" i="9"/>
  <c r="F1283" i="9"/>
  <c r="E1283" i="9"/>
  <c r="D1283" i="9"/>
  <c r="H1285" i="9" l="1"/>
  <c r="B1286" i="9"/>
  <c r="C1285" i="9"/>
  <c r="F1284" i="9"/>
  <c r="E1284" i="9"/>
  <c r="D1284" i="9"/>
  <c r="D1285" i="9" l="1"/>
  <c r="F1285" i="9"/>
  <c r="E1285" i="9"/>
  <c r="B1287" i="9"/>
  <c r="C1286" i="9"/>
  <c r="H1286" i="9"/>
  <c r="F1286" i="9" l="1"/>
  <c r="D1286" i="9"/>
  <c r="E1286" i="9"/>
  <c r="B1288" i="9"/>
  <c r="H1287" i="9"/>
  <c r="C1287" i="9"/>
  <c r="E1287" i="9" l="1"/>
  <c r="F1287" i="9"/>
  <c r="D1287" i="9"/>
  <c r="H1288" i="9"/>
  <c r="C1288" i="9"/>
  <c r="B1289" i="9"/>
  <c r="C1289" i="9" l="1"/>
  <c r="B1290" i="9"/>
  <c r="H1289" i="9"/>
  <c r="D1288" i="9"/>
  <c r="F1288" i="9"/>
  <c r="E1288" i="9"/>
  <c r="H1290" i="9" l="1"/>
  <c r="C1290" i="9"/>
  <c r="B1291" i="9"/>
  <c r="E1289" i="9"/>
  <c r="D1289" i="9"/>
  <c r="F1289" i="9"/>
  <c r="C1291" i="9" l="1"/>
  <c r="B1292" i="9"/>
  <c r="H1291" i="9"/>
  <c r="D1290" i="9"/>
  <c r="E1290" i="9"/>
  <c r="F1290" i="9"/>
  <c r="C1292" i="9" l="1"/>
  <c r="H1292" i="9"/>
  <c r="B1293" i="9"/>
  <c r="E1291" i="9"/>
  <c r="D1291" i="9"/>
  <c r="F1291" i="9"/>
  <c r="E1292" i="9" l="1"/>
  <c r="D1292" i="9"/>
  <c r="F1292" i="9"/>
  <c r="C1293" i="9"/>
  <c r="H1293" i="9"/>
  <c r="B1294" i="9"/>
  <c r="D1293" i="9" l="1"/>
  <c r="E1293" i="9"/>
  <c r="F1293" i="9"/>
  <c r="C1294" i="9"/>
  <c r="H1294" i="9"/>
  <c r="B1295" i="9"/>
  <c r="H1295" i="9" l="1"/>
  <c r="C1295" i="9"/>
  <c r="B1296" i="9"/>
  <c r="E1294" i="9"/>
  <c r="D1294" i="9"/>
  <c r="F1294" i="9"/>
  <c r="D1295" i="9" l="1"/>
  <c r="F1295" i="9"/>
  <c r="E1295" i="9"/>
  <c r="B1297" i="9"/>
  <c r="H1296" i="9"/>
  <c r="C1296" i="9"/>
  <c r="E1296" i="9" l="1"/>
  <c r="D1296" i="9"/>
  <c r="F1296" i="9"/>
  <c r="B1298" i="9"/>
  <c r="C1297" i="9"/>
  <c r="H1297" i="9"/>
  <c r="C1298" i="9" l="1"/>
  <c r="H1298" i="9"/>
  <c r="B1299" i="9"/>
  <c r="F1297" i="9"/>
  <c r="D1297" i="9"/>
  <c r="E1297" i="9"/>
  <c r="F1298" i="9" l="1"/>
  <c r="E1298" i="9"/>
  <c r="D1298" i="9"/>
  <c r="C1299" i="9"/>
  <c r="B1300" i="9"/>
  <c r="H1299" i="9"/>
  <c r="D1299" i="9" l="1"/>
  <c r="E1299" i="9"/>
  <c r="F1299" i="9"/>
  <c r="B1301" i="9"/>
  <c r="C1300" i="9"/>
  <c r="H1300" i="9"/>
  <c r="D1300" i="9" l="1"/>
  <c r="F1300" i="9"/>
  <c r="E1300" i="9"/>
  <c r="H1301" i="9"/>
  <c r="C1301" i="9"/>
  <c r="B1302" i="9"/>
  <c r="H1302" i="9" l="1"/>
  <c r="C1302" i="9"/>
  <c r="B1303" i="9"/>
  <c r="F1301" i="9"/>
  <c r="E1301" i="9"/>
  <c r="D1301" i="9"/>
  <c r="H1303" i="9" l="1"/>
  <c r="C1303" i="9"/>
  <c r="B1304" i="9"/>
  <c r="F1302" i="9"/>
  <c r="E1302" i="9"/>
  <c r="D1302" i="9"/>
  <c r="D1303" i="9" l="1"/>
  <c r="E1303" i="9"/>
  <c r="F1303" i="9"/>
  <c r="B1305" i="9"/>
  <c r="H1304" i="9"/>
  <c r="C1304" i="9"/>
  <c r="E1304" i="9" l="1"/>
  <c r="F1304" i="9"/>
  <c r="D1304" i="9"/>
  <c r="H1305" i="9"/>
  <c r="C1305" i="9"/>
  <c r="B1306" i="9"/>
  <c r="H1306" i="9" l="1"/>
  <c r="C1306" i="9"/>
  <c r="B1307" i="9"/>
  <c r="F1305" i="9"/>
  <c r="D1305" i="9"/>
  <c r="E1305" i="9"/>
  <c r="B1308" i="9" l="1"/>
  <c r="H1307" i="9"/>
  <c r="C1307" i="9"/>
  <c r="D1306" i="9"/>
  <c r="E1306" i="9"/>
  <c r="F1306" i="9"/>
  <c r="E1307" i="9" l="1"/>
  <c r="F1307" i="9"/>
  <c r="D1307" i="9"/>
  <c r="B1309" i="9"/>
  <c r="H1308" i="9"/>
  <c r="C1308" i="9"/>
  <c r="H1309" i="9" l="1"/>
  <c r="B1310" i="9"/>
  <c r="C1309" i="9"/>
  <c r="F1308" i="9"/>
  <c r="E1308" i="9"/>
  <c r="D1308" i="9"/>
  <c r="D1309" i="9" l="1"/>
  <c r="F1309" i="9"/>
  <c r="E1309" i="9"/>
  <c r="B1311" i="9"/>
  <c r="C1310" i="9"/>
  <c r="H1310" i="9"/>
  <c r="D1310" i="9" l="1"/>
  <c r="E1310" i="9"/>
  <c r="F1310" i="9"/>
  <c r="C1311" i="9"/>
  <c r="B1312" i="9"/>
  <c r="H1311" i="9"/>
  <c r="B1313" i="9" l="1"/>
  <c r="C1312" i="9"/>
  <c r="H1312" i="9"/>
  <c r="D1311" i="9"/>
  <c r="F1311" i="9"/>
  <c r="E1311" i="9"/>
  <c r="F1312" i="9" l="1"/>
  <c r="D1312" i="9"/>
  <c r="E1312" i="9"/>
  <c r="H1313" i="9"/>
  <c r="B1314" i="9"/>
  <c r="C1313" i="9"/>
  <c r="D1313" i="9" l="1"/>
  <c r="F1313" i="9"/>
  <c r="E1313" i="9"/>
  <c r="B1315" i="9"/>
  <c r="C1314" i="9"/>
  <c r="H1314" i="9"/>
  <c r="E1314" i="9" l="1"/>
  <c r="F1314" i="9"/>
  <c r="D1314" i="9"/>
  <c r="B1316" i="9"/>
  <c r="H1315" i="9"/>
  <c r="C1315" i="9"/>
  <c r="F1315" i="9" l="1"/>
  <c r="D1315" i="9"/>
  <c r="E1315" i="9"/>
  <c r="H1316" i="9"/>
  <c r="C1316" i="9"/>
  <c r="B1317" i="9"/>
  <c r="B1318" i="9" l="1"/>
  <c r="C1317" i="9"/>
  <c r="H1317" i="9"/>
  <c r="D1316" i="9"/>
  <c r="F1316" i="9"/>
  <c r="E1316" i="9"/>
  <c r="E1317" i="9" l="1"/>
  <c r="D1317" i="9"/>
  <c r="F1317" i="9"/>
  <c r="B1319" i="9"/>
  <c r="C1318" i="9"/>
  <c r="H1318" i="9"/>
  <c r="B1320" i="9" l="1"/>
  <c r="C1319" i="9"/>
  <c r="H1319" i="9"/>
  <c r="E1318" i="9"/>
  <c r="F1318" i="9"/>
  <c r="D1318" i="9"/>
  <c r="D1319" i="9" l="1"/>
  <c r="E1319" i="9"/>
  <c r="F1319" i="9"/>
  <c r="C1320" i="9"/>
  <c r="H1320" i="9"/>
  <c r="B1321" i="9"/>
  <c r="F1320" i="9" l="1"/>
  <c r="D1320" i="9"/>
  <c r="E1320" i="9"/>
  <c r="C1321" i="9"/>
  <c r="H1321" i="9"/>
  <c r="B1322" i="9"/>
  <c r="B1323" i="9" l="1"/>
  <c r="C1322" i="9"/>
  <c r="H1322" i="9"/>
  <c r="D1321" i="9"/>
  <c r="E1321" i="9"/>
  <c r="F1321" i="9"/>
  <c r="D1322" i="9" l="1"/>
  <c r="F1322" i="9"/>
  <c r="E1322" i="9"/>
  <c r="H1323" i="9"/>
  <c r="C1323" i="9"/>
  <c r="B1324" i="9"/>
  <c r="H1324" i="9" l="1"/>
  <c r="B1325" i="9"/>
  <c r="C1324" i="9"/>
  <c r="D1323" i="9"/>
  <c r="F1323" i="9"/>
  <c r="E1323" i="9"/>
  <c r="B1326" i="9" l="1"/>
  <c r="C1325" i="9"/>
  <c r="H1325" i="9"/>
  <c r="E1324" i="9"/>
  <c r="F1324" i="9"/>
  <c r="D1324" i="9"/>
  <c r="E1325" i="9" l="1"/>
  <c r="F1325" i="9"/>
  <c r="D1325" i="9"/>
  <c r="C1326" i="9"/>
  <c r="B1327" i="9"/>
  <c r="H1326" i="9"/>
  <c r="E1326" i="9" l="1"/>
  <c r="F1326" i="9"/>
  <c r="D1326" i="9"/>
  <c r="C1327" i="9"/>
  <c r="B1328" i="9"/>
  <c r="H1327" i="9"/>
  <c r="F1327" i="9" l="1"/>
  <c r="D1327" i="9"/>
  <c r="E1327" i="9"/>
  <c r="B1329" i="9"/>
  <c r="C1328" i="9"/>
  <c r="H1328" i="9"/>
  <c r="E1328" i="9" l="1"/>
  <c r="F1328" i="9"/>
  <c r="D1328" i="9"/>
  <c r="C1329" i="9"/>
  <c r="B1330" i="9"/>
  <c r="H1329" i="9"/>
  <c r="E1329" i="9" l="1"/>
  <c r="F1329" i="9"/>
  <c r="D1329" i="9"/>
  <c r="C1330" i="9"/>
  <c r="H1330" i="9"/>
  <c r="B1331" i="9"/>
  <c r="D1330" i="9" l="1"/>
  <c r="E1330" i="9"/>
  <c r="F1330" i="9"/>
  <c r="H1331" i="9"/>
  <c r="B1332" i="9"/>
  <c r="C1331" i="9"/>
  <c r="B1333" i="9" l="1"/>
  <c r="C1332" i="9"/>
  <c r="H1332" i="9"/>
  <c r="E1331" i="9"/>
  <c r="F1331" i="9"/>
  <c r="D1331" i="9"/>
  <c r="D1332" i="9" l="1"/>
  <c r="F1332" i="9"/>
  <c r="E1332" i="9"/>
  <c r="B1334" i="9"/>
  <c r="H1333" i="9"/>
  <c r="C1333" i="9"/>
  <c r="H1334" i="9" l="1"/>
  <c r="C1334" i="9"/>
  <c r="B1335" i="9"/>
  <c r="F1333" i="9"/>
  <c r="E1333" i="9"/>
  <c r="D1333" i="9"/>
  <c r="B1336" i="9" l="1"/>
  <c r="C1335" i="9"/>
  <c r="H1335" i="9"/>
  <c r="E1334" i="9"/>
  <c r="D1334" i="9"/>
  <c r="F1334" i="9"/>
  <c r="E1335" i="9" l="1"/>
  <c r="F1335" i="9"/>
  <c r="D1335" i="9"/>
  <c r="H1336" i="9"/>
  <c r="B1337" i="9"/>
  <c r="C1336" i="9"/>
  <c r="F1336" i="9" l="1"/>
  <c r="D1336" i="9"/>
  <c r="E1336" i="9"/>
  <c r="B1338" i="9"/>
  <c r="C1337" i="9"/>
  <c r="H1337" i="9"/>
  <c r="D1337" i="9" l="1"/>
  <c r="F1337" i="9"/>
  <c r="E1337" i="9"/>
  <c r="B1339" i="9"/>
  <c r="C1338" i="9"/>
  <c r="H1338" i="9"/>
  <c r="E1338" i="9" l="1"/>
  <c r="F1338" i="9"/>
  <c r="D1338" i="9"/>
  <c r="C1339" i="9"/>
  <c r="H1339" i="9"/>
  <c r="B1340" i="9"/>
  <c r="B1341" i="9" l="1"/>
  <c r="C1340" i="9"/>
  <c r="H1340" i="9"/>
  <c r="E1339" i="9"/>
  <c r="F1339" i="9"/>
  <c r="D1339" i="9"/>
  <c r="F1340" i="9" l="1"/>
  <c r="D1340" i="9"/>
  <c r="E1340" i="9"/>
  <c r="H1341" i="9"/>
  <c r="B1342" i="9"/>
  <c r="C1341" i="9"/>
  <c r="C1342" i="9" l="1"/>
  <c r="B1343" i="9"/>
  <c r="H1342" i="9"/>
  <c r="E1341" i="9"/>
  <c r="D1341" i="9"/>
  <c r="F1341" i="9"/>
  <c r="F1342" i="9" l="1"/>
  <c r="D1342" i="9"/>
  <c r="E1342" i="9"/>
  <c r="H1343" i="9"/>
  <c r="C1343" i="9"/>
  <c r="B1344" i="9"/>
  <c r="C1344" i="9" l="1"/>
  <c r="H1344" i="9"/>
  <c r="B1345" i="9"/>
  <c r="E1343" i="9"/>
  <c r="F1343" i="9"/>
  <c r="D1343" i="9"/>
  <c r="C1345" i="9" l="1"/>
  <c r="H1345" i="9"/>
  <c r="B1346" i="9"/>
  <c r="D1344" i="9"/>
  <c r="E1344" i="9"/>
  <c r="F1344" i="9"/>
  <c r="H1346" i="9" l="1"/>
  <c r="C1346" i="9"/>
  <c r="B1347" i="9"/>
  <c r="F1345" i="9"/>
  <c r="E1345" i="9"/>
  <c r="D1345" i="9"/>
  <c r="B1348" i="9" l="1"/>
  <c r="H1347" i="9"/>
  <c r="C1347" i="9"/>
  <c r="F1346" i="9"/>
  <c r="D1346" i="9"/>
  <c r="E1346" i="9"/>
  <c r="B1349" i="9" l="1"/>
  <c r="H1348" i="9"/>
  <c r="C1348" i="9"/>
  <c r="D1347" i="9"/>
  <c r="E1347" i="9"/>
  <c r="F1347" i="9"/>
  <c r="C1349" i="9" l="1"/>
  <c r="H1349" i="9"/>
  <c r="B1350" i="9"/>
  <c r="F1348" i="9"/>
  <c r="E1348" i="9"/>
  <c r="D1348" i="9"/>
  <c r="H1350" i="9" l="1"/>
  <c r="C1350" i="9"/>
  <c r="B1351" i="9"/>
  <c r="E1349" i="9"/>
  <c r="D1349" i="9"/>
  <c r="F1349" i="9"/>
  <c r="B1352" i="9" l="1"/>
  <c r="H1351" i="9"/>
  <c r="C1351" i="9"/>
  <c r="E1350" i="9"/>
  <c r="D1350" i="9"/>
  <c r="F1350" i="9"/>
  <c r="F1351" i="9" l="1"/>
  <c r="E1351" i="9"/>
  <c r="D1351" i="9"/>
  <c r="B1353" i="9"/>
  <c r="H1352" i="9"/>
  <c r="C1352" i="9"/>
  <c r="F1352" i="9" l="1"/>
  <c r="E1352" i="9"/>
  <c r="D1352" i="9"/>
  <c r="C1353" i="9"/>
  <c r="B1354" i="9"/>
  <c r="H1353" i="9"/>
  <c r="F1353" i="9" l="1"/>
  <c r="D1353" i="9"/>
  <c r="E1353" i="9"/>
  <c r="B1355" i="9"/>
  <c r="H1354" i="9"/>
  <c r="C1354" i="9"/>
  <c r="E1354" i="9" l="1"/>
  <c r="D1354" i="9"/>
  <c r="F1354" i="9"/>
  <c r="H1355" i="9"/>
  <c r="C1355" i="9"/>
  <c r="B1356" i="9"/>
  <c r="H1356" i="9" l="1"/>
  <c r="B1357" i="9"/>
  <c r="C1356" i="9"/>
  <c r="F1355" i="9"/>
  <c r="D1355" i="9"/>
  <c r="E1355" i="9"/>
  <c r="E1356" i="9" l="1"/>
  <c r="F1356" i="9"/>
  <c r="D1356" i="9"/>
  <c r="H1357" i="9"/>
  <c r="C1357" i="9"/>
  <c r="B1358" i="9"/>
  <c r="B1359" i="9" l="1"/>
  <c r="C1358" i="9"/>
  <c r="H1358" i="9"/>
  <c r="D1357" i="9"/>
  <c r="E1357" i="9"/>
  <c r="F1357" i="9"/>
  <c r="B1360" i="9" l="1"/>
  <c r="H1359" i="9"/>
  <c r="C1359" i="9"/>
  <c r="D1358" i="9"/>
  <c r="F1358" i="9"/>
  <c r="E1358" i="9"/>
  <c r="F1359" i="9" l="1"/>
  <c r="E1359" i="9"/>
  <c r="D1359" i="9"/>
  <c r="H1360" i="9"/>
  <c r="C1360" i="9"/>
  <c r="B1361" i="9"/>
  <c r="B1362" i="9" l="1"/>
  <c r="C1361" i="9"/>
  <c r="H1361" i="9"/>
  <c r="F1360" i="9"/>
  <c r="D1360" i="9"/>
  <c r="E1360" i="9"/>
  <c r="F1361" i="9" l="1"/>
  <c r="E1361" i="9"/>
  <c r="D1361" i="9"/>
  <c r="H1362" i="9"/>
  <c r="B1363" i="9"/>
  <c r="C1362" i="9"/>
  <c r="H1363" i="9" l="1"/>
  <c r="B1364" i="9"/>
  <c r="C1363" i="9"/>
  <c r="D1362" i="9"/>
  <c r="F1362" i="9"/>
  <c r="E1362" i="9"/>
  <c r="E1363" i="9" l="1"/>
  <c r="F1363" i="9"/>
  <c r="D1363" i="9"/>
  <c r="C1364" i="9"/>
  <c r="H1364" i="9"/>
  <c r="B1365" i="9"/>
  <c r="F1364" i="9" l="1"/>
  <c r="D1364" i="9"/>
  <c r="E1364" i="9"/>
  <c r="H1365" i="9"/>
  <c r="C1365" i="9"/>
  <c r="B1366" i="9"/>
  <c r="C1366" i="9" l="1"/>
  <c r="B1367" i="9"/>
  <c r="H1366" i="9"/>
  <c r="F1365" i="9"/>
  <c r="E1365" i="9"/>
  <c r="D1365" i="9"/>
  <c r="B1368" i="9" l="1"/>
  <c r="H1367" i="9"/>
  <c r="C1367" i="9"/>
  <c r="D1366" i="9"/>
  <c r="E1366" i="9"/>
  <c r="F1366" i="9"/>
  <c r="F1367" i="9" l="1"/>
  <c r="D1367" i="9"/>
  <c r="E1367" i="9"/>
  <c r="B1369" i="9"/>
  <c r="H1368" i="9"/>
  <c r="C1368" i="9"/>
  <c r="H1369" i="9" l="1"/>
  <c r="B1370" i="9"/>
  <c r="C1369" i="9"/>
  <c r="D1368" i="9"/>
  <c r="E1368" i="9"/>
  <c r="F1368" i="9"/>
  <c r="F1369" i="9" l="1"/>
  <c r="E1369" i="9"/>
  <c r="D1369" i="9"/>
  <c r="B1371" i="9"/>
  <c r="H1370" i="9"/>
  <c r="C1370" i="9"/>
  <c r="C1371" i="9" l="1"/>
  <c r="H1371" i="9"/>
  <c r="B1372" i="9"/>
  <c r="F1370" i="9"/>
  <c r="D1370" i="9"/>
  <c r="E1370" i="9"/>
  <c r="D1371" i="9" l="1"/>
  <c r="F1371" i="9"/>
  <c r="E1371" i="9"/>
  <c r="B1373" i="9"/>
  <c r="H1372" i="9"/>
  <c r="C1372" i="9"/>
  <c r="B1374" i="9" l="1"/>
  <c r="H1373" i="9"/>
  <c r="C1373" i="9"/>
  <c r="F1372" i="9"/>
  <c r="D1372" i="9"/>
  <c r="E1372" i="9"/>
  <c r="E1373" i="9" l="1"/>
  <c r="F1373" i="9"/>
  <c r="D1373" i="9"/>
  <c r="B1375" i="9"/>
  <c r="H1374" i="9"/>
  <c r="C1374" i="9"/>
  <c r="B1376" i="9" l="1"/>
  <c r="C1375" i="9"/>
  <c r="H1375" i="9"/>
  <c r="F1374" i="9"/>
  <c r="E1374" i="9"/>
  <c r="D1374" i="9"/>
  <c r="E1375" i="9" l="1"/>
  <c r="D1375" i="9"/>
  <c r="F1375" i="9"/>
  <c r="C1376" i="9"/>
  <c r="H1376" i="9"/>
  <c r="B1377" i="9"/>
  <c r="F1376" i="9" l="1"/>
  <c r="E1376" i="9"/>
  <c r="D1376" i="9"/>
  <c r="C1377" i="9"/>
  <c r="H1377" i="9"/>
  <c r="B1378" i="9"/>
  <c r="C1378" i="9" l="1"/>
  <c r="B1379" i="9"/>
  <c r="H1378" i="9"/>
  <c r="F1377" i="9"/>
  <c r="D1377" i="9"/>
  <c r="E1377" i="9"/>
  <c r="H1379" i="9" l="1"/>
  <c r="B1380" i="9"/>
  <c r="C1379" i="9"/>
  <c r="D1378" i="9"/>
  <c r="F1378" i="9"/>
  <c r="E1378" i="9"/>
  <c r="D1379" i="9" l="1"/>
  <c r="E1379" i="9"/>
  <c r="F1379" i="9"/>
  <c r="H1380" i="9"/>
  <c r="B1381" i="9"/>
  <c r="C1380" i="9"/>
  <c r="C1381" i="9" l="1"/>
  <c r="H1381" i="9"/>
  <c r="B1382" i="9"/>
  <c r="F1380" i="9"/>
  <c r="E1380" i="9"/>
  <c r="D1380" i="9"/>
  <c r="H1382" i="9" l="1"/>
  <c r="C1382" i="9"/>
  <c r="B1383" i="9"/>
  <c r="E1381" i="9"/>
  <c r="F1381" i="9"/>
  <c r="D1381" i="9"/>
  <c r="B1384" i="9" l="1"/>
  <c r="H1383" i="9"/>
  <c r="C1383" i="9"/>
  <c r="E1382" i="9"/>
  <c r="D1382" i="9"/>
  <c r="F1382" i="9"/>
  <c r="D1383" i="9" l="1"/>
  <c r="F1383" i="9"/>
  <c r="E1383" i="9"/>
  <c r="B1385" i="9"/>
  <c r="C1384" i="9"/>
  <c r="H1384" i="9"/>
  <c r="B1386" i="9" l="1"/>
  <c r="H1385" i="9"/>
  <c r="C1385" i="9"/>
  <c r="D1384" i="9"/>
  <c r="F1384" i="9"/>
  <c r="E1384" i="9"/>
  <c r="C1386" i="9" l="1"/>
  <c r="H1386" i="9"/>
  <c r="B1387" i="9"/>
  <c r="F1385" i="9"/>
  <c r="D1385" i="9"/>
  <c r="E1385" i="9"/>
  <c r="E1386" i="9" l="1"/>
  <c r="F1386" i="9"/>
  <c r="D1386" i="9"/>
  <c r="H1387" i="9"/>
  <c r="B1388" i="9"/>
  <c r="C1387" i="9"/>
  <c r="E1387" i="9" l="1"/>
  <c r="F1387" i="9"/>
  <c r="D1387" i="9"/>
  <c r="H1388" i="9"/>
  <c r="C1388" i="9"/>
  <c r="B1389" i="9"/>
  <c r="B1390" i="9" l="1"/>
  <c r="H1389" i="9"/>
  <c r="C1389" i="9"/>
  <c r="F1388" i="9"/>
  <c r="E1388" i="9"/>
  <c r="D1388" i="9"/>
  <c r="B1391" i="9" l="1"/>
  <c r="C1390" i="9"/>
  <c r="H1390" i="9"/>
  <c r="E1389" i="9"/>
  <c r="F1389" i="9"/>
  <c r="D1389" i="9"/>
  <c r="E1390" i="9" l="1"/>
  <c r="D1390" i="9"/>
  <c r="F1390" i="9"/>
  <c r="B1392" i="9"/>
  <c r="H1391" i="9"/>
  <c r="C1391" i="9"/>
  <c r="F1391" i="9" l="1"/>
  <c r="E1391" i="9"/>
  <c r="D1391" i="9"/>
  <c r="H1392" i="9"/>
  <c r="B1393" i="9"/>
  <c r="C1392" i="9"/>
  <c r="F1392" i="9" l="1"/>
  <c r="E1392" i="9"/>
  <c r="D1392" i="9"/>
  <c r="B1394" i="9"/>
  <c r="C1393" i="9"/>
  <c r="H1393" i="9"/>
  <c r="E1393" i="9" l="1"/>
  <c r="F1393" i="9"/>
  <c r="D1393" i="9"/>
  <c r="B1395" i="9"/>
  <c r="H1394" i="9"/>
  <c r="C1394" i="9"/>
  <c r="D1394" i="9" l="1"/>
  <c r="F1394" i="9"/>
  <c r="E1394" i="9"/>
  <c r="H1395" i="9"/>
  <c r="B1396" i="9"/>
  <c r="C1395" i="9"/>
  <c r="D1395" i="9" l="1"/>
  <c r="F1395" i="9"/>
  <c r="E1395" i="9"/>
  <c r="B1397" i="9"/>
  <c r="H1396" i="9"/>
  <c r="C1396" i="9"/>
  <c r="E1396" i="9" l="1"/>
  <c r="F1396" i="9"/>
  <c r="D1396" i="9"/>
  <c r="B1398" i="9"/>
  <c r="H1397" i="9"/>
  <c r="C1397" i="9"/>
  <c r="H1398" i="9" l="1"/>
  <c r="C1398" i="9"/>
  <c r="B1399" i="9"/>
  <c r="D1397" i="9"/>
  <c r="F1397" i="9"/>
  <c r="E1397" i="9"/>
  <c r="C1399" i="9" l="1"/>
  <c r="B1400" i="9"/>
  <c r="H1399" i="9"/>
  <c r="F1398" i="9"/>
  <c r="D1398" i="9"/>
  <c r="E1398" i="9"/>
  <c r="C1400" i="9" l="1"/>
  <c r="H1400" i="9"/>
  <c r="B1401" i="9"/>
  <c r="F1399" i="9"/>
  <c r="E1399" i="9"/>
  <c r="D1399" i="9"/>
  <c r="D1400" i="9" l="1"/>
  <c r="F1400" i="9"/>
  <c r="E1400" i="9"/>
  <c r="C1401" i="9"/>
  <c r="B1402" i="9"/>
  <c r="H1401" i="9"/>
  <c r="E1401" i="9" l="1"/>
  <c r="D1401" i="9"/>
  <c r="F1401" i="9"/>
  <c r="C1402" i="9"/>
  <c r="B1403" i="9"/>
  <c r="H1402" i="9"/>
  <c r="H1403" i="9" l="1"/>
  <c r="B1404" i="9"/>
  <c r="C1403" i="9"/>
  <c r="D1402" i="9"/>
  <c r="F1402" i="9"/>
  <c r="E1402" i="9"/>
  <c r="E1403" i="9" l="1"/>
  <c r="F1403" i="9"/>
  <c r="D1403" i="9"/>
  <c r="H1404" i="9"/>
  <c r="B1405" i="9"/>
  <c r="C1404" i="9"/>
  <c r="C1405" i="9" l="1"/>
  <c r="B1406" i="9"/>
  <c r="H1405" i="9"/>
  <c r="F1404" i="9"/>
  <c r="D1404" i="9"/>
  <c r="E1404" i="9"/>
  <c r="C1406" i="9" l="1"/>
  <c r="H1406" i="9"/>
  <c r="B1407" i="9"/>
  <c r="E1405" i="9"/>
  <c r="F1405" i="9"/>
  <c r="D1405" i="9"/>
  <c r="H1407" i="9" l="1"/>
  <c r="C1407" i="9"/>
  <c r="B1408" i="9"/>
  <c r="F1406" i="9"/>
  <c r="D1406" i="9"/>
  <c r="E1406" i="9"/>
  <c r="B1409" i="9" l="1"/>
  <c r="H1408" i="9"/>
  <c r="C1408" i="9"/>
  <c r="E1407" i="9"/>
  <c r="F1407" i="9"/>
  <c r="D1407" i="9"/>
  <c r="C1409" i="9" l="1"/>
  <c r="B1410" i="9"/>
  <c r="H1409" i="9"/>
  <c r="E1408" i="9"/>
  <c r="F1408" i="9"/>
  <c r="D1408" i="9"/>
  <c r="C1410" i="9" l="1"/>
  <c r="B1411" i="9"/>
  <c r="H1410" i="9"/>
  <c r="D1409" i="9"/>
  <c r="F1409" i="9"/>
  <c r="E1409" i="9"/>
  <c r="D1410" i="9" l="1"/>
  <c r="F1410" i="9"/>
  <c r="E1410" i="9"/>
  <c r="C1411" i="9"/>
  <c r="H1411" i="9"/>
  <c r="B1412" i="9"/>
  <c r="C1412" i="9" l="1"/>
  <c r="H1412" i="9"/>
  <c r="B1413" i="9"/>
  <c r="F1411" i="9"/>
  <c r="E1411" i="9"/>
  <c r="D1411" i="9"/>
  <c r="C1413" i="9" l="1"/>
  <c r="H1413" i="9"/>
  <c r="B1414" i="9"/>
  <c r="E1412" i="9"/>
  <c r="D1412" i="9"/>
  <c r="F1412" i="9"/>
  <c r="C1414" i="9" l="1"/>
  <c r="B1415" i="9"/>
  <c r="H1414" i="9"/>
  <c r="F1413" i="9"/>
  <c r="D1413" i="9"/>
  <c r="E1413" i="9"/>
  <c r="C1415" i="9" l="1"/>
  <c r="H1415" i="9"/>
  <c r="B1416" i="9"/>
  <c r="D1414" i="9"/>
  <c r="E1414" i="9"/>
  <c r="F1414" i="9"/>
  <c r="C1416" i="9" l="1"/>
  <c r="B1417" i="9"/>
  <c r="H1416" i="9"/>
  <c r="F1415" i="9"/>
  <c r="E1415" i="9"/>
  <c r="D1415" i="9"/>
  <c r="H1417" i="9" l="1"/>
  <c r="C1417" i="9"/>
  <c r="B1418" i="9"/>
  <c r="D1416" i="9"/>
  <c r="E1416" i="9"/>
  <c r="F1416" i="9"/>
  <c r="E1417" i="9" l="1"/>
  <c r="D1417" i="9"/>
  <c r="F1417" i="9"/>
  <c r="C1418" i="9"/>
  <c r="H1418" i="9"/>
  <c r="B1419" i="9"/>
  <c r="D1418" i="9" l="1"/>
  <c r="E1418" i="9"/>
  <c r="F1418" i="9"/>
  <c r="H1419" i="9"/>
  <c r="B1420" i="9"/>
  <c r="C1419" i="9"/>
  <c r="E1419" i="9" l="1"/>
  <c r="F1419" i="9"/>
  <c r="D1419" i="9"/>
  <c r="C1420" i="9"/>
  <c r="H1420" i="9"/>
  <c r="B1421" i="9"/>
  <c r="B1422" i="9" l="1"/>
  <c r="C1421" i="9"/>
  <c r="H1421" i="9"/>
  <c r="E1420" i="9"/>
  <c r="F1420" i="9"/>
  <c r="D1420" i="9"/>
  <c r="C1422" i="9" l="1"/>
  <c r="H1422" i="9"/>
  <c r="B1423" i="9"/>
  <c r="F1421" i="9"/>
  <c r="E1421" i="9"/>
  <c r="D1421" i="9"/>
  <c r="D1422" i="9" l="1"/>
  <c r="F1422" i="9"/>
  <c r="E1422" i="9"/>
  <c r="C1423" i="9"/>
  <c r="H1423" i="9"/>
  <c r="B1424" i="9"/>
  <c r="F1423" i="9" l="1"/>
  <c r="D1423" i="9"/>
  <c r="E1423" i="9"/>
  <c r="B1425" i="9"/>
  <c r="H1424" i="9"/>
  <c r="C1424" i="9"/>
  <c r="H1425" i="9" l="1"/>
  <c r="C1425" i="9"/>
  <c r="B1426" i="9"/>
  <c r="D1424" i="9"/>
  <c r="F1424" i="9"/>
  <c r="E1424" i="9"/>
  <c r="C1426" i="9" l="1"/>
  <c r="H1426" i="9"/>
  <c r="B1427" i="9"/>
  <c r="D1425" i="9"/>
  <c r="E1425" i="9"/>
  <c r="F1425" i="9"/>
  <c r="C1427" i="9" l="1"/>
  <c r="H1427" i="9"/>
  <c r="B1428" i="9"/>
  <c r="F1426" i="9"/>
  <c r="E1426" i="9"/>
  <c r="D1426" i="9"/>
  <c r="F1427" i="9" l="1"/>
  <c r="E1427" i="9"/>
  <c r="D1427" i="9"/>
  <c r="H1428" i="9"/>
  <c r="C1428" i="9"/>
  <c r="B1429" i="9"/>
  <c r="C1429" i="9" l="1"/>
  <c r="B1430" i="9"/>
  <c r="H1429" i="9"/>
  <c r="F1428" i="9"/>
  <c r="D1428" i="9"/>
  <c r="E1428" i="9"/>
  <c r="D1429" i="9" l="1"/>
  <c r="E1429" i="9"/>
  <c r="F1429" i="9"/>
  <c r="B1431" i="9"/>
  <c r="H1430" i="9"/>
  <c r="C1430" i="9"/>
  <c r="H1431" i="9" l="1"/>
  <c r="C1431" i="9"/>
  <c r="B1432" i="9"/>
  <c r="D1430" i="9"/>
  <c r="E1430" i="9"/>
  <c r="F1430" i="9"/>
  <c r="C1432" i="9" l="1"/>
  <c r="B1433" i="9"/>
  <c r="H1432" i="9"/>
  <c r="F1431" i="9"/>
  <c r="D1431" i="9"/>
  <c r="E1431" i="9"/>
  <c r="B1434" i="9" l="1"/>
  <c r="H1433" i="9"/>
  <c r="C1433" i="9"/>
  <c r="D1432" i="9"/>
  <c r="F1432" i="9"/>
  <c r="E1432" i="9"/>
  <c r="D1433" i="9" l="1"/>
  <c r="F1433" i="9"/>
  <c r="E1433" i="9"/>
  <c r="H1434" i="9"/>
  <c r="B1435" i="9"/>
  <c r="C1434" i="9"/>
  <c r="F1434" i="9" l="1"/>
  <c r="E1434" i="9"/>
  <c r="D1434" i="9"/>
  <c r="C1435" i="9"/>
  <c r="B1436" i="9"/>
  <c r="H1435" i="9"/>
  <c r="C1436" i="9" l="1"/>
  <c r="B1437" i="9"/>
  <c r="H1436" i="9"/>
  <c r="E1435" i="9"/>
  <c r="F1435" i="9"/>
  <c r="D1435" i="9"/>
  <c r="H1437" i="9" l="1"/>
  <c r="B1438" i="9"/>
  <c r="C1437" i="9"/>
  <c r="E1436" i="9"/>
  <c r="D1436" i="9"/>
  <c r="F1436" i="9"/>
  <c r="B1439" i="9" l="1"/>
  <c r="C1438" i="9"/>
  <c r="H1438" i="9"/>
  <c r="E1437" i="9"/>
  <c r="D1437" i="9"/>
  <c r="F1437" i="9"/>
  <c r="D1438" i="9" l="1"/>
  <c r="F1438" i="9"/>
  <c r="E1438" i="9"/>
  <c r="B1440" i="9"/>
  <c r="C1439" i="9"/>
  <c r="H1439" i="9"/>
  <c r="D1439" i="9" l="1"/>
  <c r="F1439" i="9"/>
  <c r="E1439" i="9"/>
  <c r="C1440" i="9"/>
  <c r="B1441" i="9"/>
  <c r="H1440" i="9"/>
  <c r="B1442" i="9" l="1"/>
  <c r="H1441" i="9"/>
  <c r="C1441" i="9"/>
  <c r="F1440" i="9"/>
  <c r="E1440" i="9"/>
  <c r="D1440" i="9"/>
  <c r="B1443" i="9" l="1"/>
  <c r="H1442" i="9"/>
  <c r="C1442" i="9"/>
  <c r="E1441" i="9"/>
  <c r="D1441" i="9"/>
  <c r="F1441" i="9"/>
  <c r="E1442" i="9" l="1"/>
  <c r="F1442" i="9"/>
  <c r="D1442" i="9"/>
  <c r="C1443" i="9"/>
  <c r="H1443" i="9"/>
  <c r="B1444" i="9"/>
  <c r="D1443" i="9" l="1"/>
  <c r="F1443" i="9"/>
  <c r="E1443" i="9"/>
  <c r="H1444" i="9"/>
  <c r="C1444" i="9"/>
  <c r="B1445" i="9"/>
  <c r="H1445" i="9" l="1"/>
  <c r="C1445" i="9"/>
  <c r="B1446" i="9"/>
  <c r="E1444" i="9"/>
  <c r="F1444" i="9"/>
  <c r="D1444" i="9"/>
  <c r="C1446" i="9" l="1"/>
  <c r="H1446" i="9"/>
  <c r="B1447" i="9"/>
  <c r="E1445" i="9"/>
  <c r="F1445" i="9"/>
  <c r="D1445" i="9"/>
  <c r="F1446" i="9" l="1"/>
  <c r="D1446" i="9"/>
  <c r="E1446" i="9"/>
  <c r="C1447" i="9"/>
  <c r="B1448" i="9"/>
  <c r="H1447" i="9"/>
  <c r="C1448" i="9" l="1"/>
  <c r="H1448" i="9"/>
  <c r="B1449" i="9"/>
  <c r="D1447" i="9"/>
  <c r="F1447" i="9"/>
  <c r="E1447" i="9"/>
  <c r="F1448" i="9" l="1"/>
  <c r="E1448" i="9"/>
  <c r="D1448" i="9"/>
  <c r="B1450" i="9"/>
  <c r="C1449" i="9"/>
  <c r="H1449" i="9"/>
  <c r="E1449" i="9" l="1"/>
  <c r="F1449" i="9"/>
  <c r="D1449" i="9"/>
  <c r="B1451" i="9"/>
  <c r="C1450" i="9"/>
  <c r="H1450" i="9"/>
  <c r="E1450" i="9" l="1"/>
  <c r="F1450" i="9"/>
  <c r="D1450" i="9"/>
  <c r="H1451" i="9"/>
  <c r="C1451" i="9"/>
  <c r="B1452" i="9"/>
  <c r="C1452" i="9" l="1"/>
  <c r="H1452" i="9"/>
  <c r="B1453" i="9"/>
  <c r="E1451" i="9"/>
  <c r="F1451" i="9"/>
  <c r="D1451" i="9"/>
  <c r="E1452" i="9" l="1"/>
  <c r="D1452" i="9"/>
  <c r="F1452" i="9"/>
  <c r="H1453" i="9"/>
  <c r="B1454" i="9"/>
  <c r="C1453" i="9"/>
  <c r="E1453" i="9" l="1"/>
  <c r="D1453" i="9"/>
  <c r="F1453" i="9"/>
  <c r="C1454" i="9"/>
  <c r="B1455" i="9"/>
  <c r="H1454" i="9"/>
  <c r="F1454" i="9" l="1"/>
  <c r="E1454" i="9"/>
  <c r="D1454" i="9"/>
  <c r="H1455" i="9"/>
  <c r="B1456" i="9"/>
  <c r="C1455" i="9"/>
  <c r="D1455" i="9" l="1"/>
  <c r="F1455" i="9"/>
  <c r="E1455" i="9"/>
  <c r="C1456" i="9"/>
  <c r="B1457" i="9"/>
  <c r="H1456" i="9"/>
  <c r="H1457" i="9" l="1"/>
  <c r="B1458" i="9"/>
  <c r="C1457" i="9"/>
  <c r="D1456" i="9"/>
  <c r="F1456" i="9"/>
  <c r="E1456" i="9"/>
  <c r="D1457" i="9" l="1"/>
  <c r="F1457" i="9"/>
  <c r="E1457" i="9"/>
  <c r="H1458" i="9"/>
  <c r="B1459" i="9"/>
  <c r="C1458" i="9"/>
  <c r="D1458" i="9" l="1"/>
  <c r="F1458" i="9"/>
  <c r="E1458" i="9"/>
  <c r="C1459" i="9"/>
  <c r="B1460" i="9"/>
  <c r="H1459" i="9"/>
  <c r="C1460" i="9" l="1"/>
  <c r="H1460" i="9"/>
  <c r="B1461" i="9"/>
  <c r="F1459" i="9"/>
  <c r="E1459" i="9"/>
  <c r="D1459" i="9"/>
  <c r="B1462" i="9" l="1"/>
  <c r="C1461" i="9"/>
  <c r="H1461" i="9"/>
  <c r="F1460" i="9"/>
  <c r="E1460" i="9"/>
  <c r="D1460" i="9"/>
  <c r="D1461" i="9" l="1"/>
  <c r="F1461" i="9"/>
  <c r="E1461" i="9"/>
  <c r="C1462" i="9"/>
  <c r="B1463" i="9"/>
  <c r="H1462" i="9"/>
  <c r="B1464" i="9" l="1"/>
  <c r="H1463" i="9"/>
  <c r="C1463" i="9"/>
  <c r="E1462" i="9"/>
  <c r="D1462" i="9"/>
  <c r="F1462" i="9"/>
  <c r="B1465" i="9" l="1"/>
  <c r="C1464" i="9"/>
  <c r="H1464" i="9"/>
  <c r="D1463" i="9"/>
  <c r="F1463" i="9"/>
  <c r="E1463" i="9"/>
  <c r="D1464" i="9" l="1"/>
  <c r="E1464" i="9"/>
  <c r="F1464" i="9"/>
  <c r="H1465" i="9"/>
  <c r="B1466" i="9"/>
  <c r="C1465" i="9"/>
  <c r="F1465" i="9" l="1"/>
  <c r="E1465" i="9"/>
  <c r="D1465" i="9"/>
  <c r="B1467" i="9"/>
  <c r="C1466" i="9"/>
  <c r="H1466" i="9"/>
  <c r="D1466" i="9" l="1"/>
  <c r="E1466" i="9"/>
  <c r="F1466" i="9"/>
  <c r="H1467" i="9"/>
  <c r="B1468" i="9"/>
  <c r="C1467" i="9"/>
  <c r="E1467" i="9" l="1"/>
  <c r="D1467" i="9"/>
  <c r="F1467" i="9"/>
  <c r="B1469" i="9"/>
  <c r="C1468" i="9"/>
  <c r="H1468" i="9"/>
  <c r="B1470" i="9" l="1"/>
  <c r="H1469" i="9"/>
  <c r="C1469" i="9"/>
  <c r="E1468" i="9"/>
  <c r="F1468" i="9"/>
  <c r="D1468" i="9"/>
  <c r="H1470" i="9" l="1"/>
  <c r="B1471" i="9"/>
  <c r="C1470" i="9"/>
  <c r="F1469" i="9"/>
  <c r="E1469" i="9"/>
  <c r="D1469" i="9"/>
  <c r="B1472" i="9" l="1"/>
  <c r="H1471" i="9"/>
  <c r="C1471" i="9"/>
  <c r="F1470" i="9"/>
  <c r="D1470" i="9"/>
  <c r="E1470" i="9"/>
  <c r="H1472" i="9" l="1"/>
  <c r="C1472" i="9"/>
  <c r="B1473" i="9"/>
  <c r="E1471" i="9"/>
  <c r="D1471" i="9"/>
  <c r="F1471" i="9"/>
  <c r="F1472" i="9" l="1"/>
  <c r="D1472" i="9"/>
  <c r="E1472" i="9"/>
  <c r="C1473" i="9"/>
  <c r="B1474" i="9"/>
  <c r="H1473" i="9"/>
  <c r="H1474" i="9" l="1"/>
  <c r="C1474" i="9"/>
  <c r="B1475" i="9"/>
  <c r="E1473" i="9"/>
  <c r="D1473" i="9"/>
  <c r="F1473" i="9"/>
  <c r="F1474" i="9" l="1"/>
  <c r="D1474" i="9"/>
  <c r="E1474" i="9"/>
  <c r="C1475" i="9"/>
  <c r="H1475" i="9"/>
  <c r="B1476" i="9"/>
  <c r="C1476" i="9" l="1"/>
  <c r="H1476" i="9"/>
  <c r="B1477" i="9"/>
  <c r="E1475" i="9"/>
  <c r="F1475" i="9"/>
  <c r="D1475" i="9"/>
  <c r="F1476" i="9" l="1"/>
  <c r="D1476" i="9"/>
  <c r="E1476" i="9"/>
  <c r="C1477" i="9"/>
  <c r="B1478" i="9"/>
  <c r="H1477" i="9"/>
  <c r="D1477" i="9" l="1"/>
  <c r="E1477" i="9"/>
  <c r="F1477" i="9"/>
  <c r="H1478" i="9"/>
  <c r="B1479" i="9"/>
  <c r="C1478" i="9"/>
  <c r="E1478" i="9" l="1"/>
  <c r="D1478" i="9"/>
  <c r="F1478" i="9"/>
  <c r="C1479" i="9"/>
  <c r="B1480" i="9"/>
  <c r="H1479" i="9"/>
  <c r="C1480" i="9" l="1"/>
  <c r="B1481" i="9"/>
  <c r="H1480" i="9"/>
  <c r="D1479" i="9"/>
  <c r="E1479" i="9"/>
  <c r="F1479" i="9"/>
  <c r="C1481" i="9" l="1"/>
  <c r="B1482" i="9"/>
  <c r="H1481" i="9"/>
  <c r="D1480" i="9"/>
  <c r="E1480" i="9"/>
  <c r="F1480" i="9"/>
  <c r="C1482" i="9" l="1"/>
  <c r="B1483" i="9"/>
  <c r="H1482" i="9"/>
  <c r="E1481" i="9"/>
  <c r="D1481" i="9"/>
  <c r="F1481" i="9"/>
  <c r="F1482" i="9" l="1"/>
  <c r="D1482" i="9"/>
  <c r="E1482" i="9"/>
  <c r="C1483" i="9"/>
  <c r="B1484" i="9"/>
  <c r="H1483" i="9"/>
  <c r="C1484" i="9" l="1"/>
  <c r="B1485" i="9"/>
  <c r="H1484" i="9"/>
  <c r="E1483" i="9"/>
  <c r="D1483" i="9"/>
  <c r="F1483" i="9"/>
  <c r="C1485" i="9" l="1"/>
  <c r="H1485" i="9"/>
  <c r="B1486" i="9"/>
  <c r="D1484" i="9"/>
  <c r="E1484" i="9"/>
  <c r="F1484" i="9"/>
  <c r="H1486" i="9" l="1"/>
  <c r="C1486" i="9"/>
  <c r="B1487" i="9"/>
  <c r="F1485" i="9"/>
  <c r="E1485" i="9"/>
  <c r="D1485" i="9"/>
  <c r="E1486" i="9" l="1"/>
  <c r="F1486" i="9"/>
  <c r="D1486" i="9"/>
  <c r="H1487" i="9"/>
  <c r="C1487" i="9"/>
  <c r="B1488" i="9"/>
  <c r="C1488" i="9" l="1"/>
  <c r="B1489" i="9"/>
  <c r="H1488" i="9"/>
  <c r="F1487" i="9"/>
  <c r="E1487" i="9"/>
  <c r="D1487" i="9"/>
  <c r="C1489" i="9" l="1"/>
  <c r="B1490" i="9"/>
  <c r="H1489" i="9"/>
  <c r="D1488" i="9"/>
  <c r="F1488" i="9"/>
  <c r="E1488" i="9"/>
  <c r="E1489" i="9" l="1"/>
  <c r="D1489" i="9"/>
  <c r="F1489" i="9"/>
  <c r="C1490" i="9"/>
  <c r="B1491" i="9"/>
  <c r="H1490" i="9"/>
  <c r="B1492" i="9" l="1"/>
  <c r="H1491" i="9"/>
  <c r="C1491" i="9"/>
  <c r="F1490" i="9"/>
  <c r="E1490" i="9"/>
  <c r="D1490" i="9"/>
  <c r="B1493" i="9" l="1"/>
  <c r="H1492" i="9"/>
  <c r="C1492" i="9"/>
  <c r="F1491" i="9"/>
  <c r="D1491" i="9"/>
  <c r="E1491" i="9"/>
  <c r="H1493" i="9" l="1"/>
  <c r="B1494" i="9"/>
  <c r="C1493" i="9"/>
  <c r="E1492" i="9"/>
  <c r="D1492" i="9"/>
  <c r="F1492" i="9"/>
  <c r="F1493" i="9" l="1"/>
  <c r="E1493" i="9"/>
  <c r="D1493" i="9"/>
  <c r="B1495" i="9"/>
  <c r="H1494" i="9"/>
  <c r="C1494" i="9"/>
  <c r="E1494" i="9" l="1"/>
  <c r="D1494" i="9"/>
  <c r="F1494" i="9"/>
  <c r="B1496" i="9"/>
  <c r="C1495" i="9"/>
  <c r="H1495" i="9"/>
  <c r="C1496" i="9" l="1"/>
  <c r="B1497" i="9"/>
  <c r="H1496" i="9"/>
  <c r="E1495" i="9"/>
  <c r="F1495" i="9"/>
  <c r="D1495" i="9"/>
  <c r="B1498" i="9" l="1"/>
  <c r="C1497" i="9"/>
  <c r="H1497" i="9"/>
  <c r="F1496" i="9"/>
  <c r="E1496" i="9"/>
  <c r="D1496" i="9"/>
  <c r="D1497" i="9" l="1"/>
  <c r="E1497" i="9"/>
  <c r="F1497" i="9"/>
  <c r="H1498" i="9"/>
  <c r="B1499" i="9"/>
  <c r="C1498" i="9"/>
  <c r="H1499" i="9" l="1"/>
  <c r="B1500" i="9"/>
  <c r="C1499" i="9"/>
  <c r="D1498" i="9"/>
  <c r="E1498" i="9"/>
  <c r="F1498" i="9"/>
  <c r="D1499" i="9" l="1"/>
  <c r="F1499" i="9"/>
  <c r="E1499" i="9"/>
  <c r="H1500" i="9"/>
  <c r="B1501" i="9"/>
  <c r="C1500" i="9"/>
  <c r="F1500" i="9" l="1"/>
  <c r="D1500" i="9"/>
  <c r="E1500" i="9"/>
  <c r="H1501" i="9"/>
  <c r="B1502" i="9"/>
  <c r="C1501" i="9"/>
  <c r="D1501" i="9" l="1"/>
  <c r="E1501" i="9"/>
  <c r="F1501" i="9"/>
  <c r="H1502" i="9"/>
  <c r="C1502" i="9"/>
  <c r="B1503" i="9"/>
  <c r="C1503" i="9" l="1"/>
  <c r="H1503" i="9"/>
  <c r="B1504" i="9"/>
  <c r="D1502" i="9"/>
  <c r="E1502" i="9"/>
  <c r="F1502" i="9"/>
  <c r="H1504" i="9" l="1"/>
  <c r="B1505" i="9"/>
  <c r="C1504" i="9"/>
  <c r="D1503" i="9"/>
  <c r="E1503" i="9"/>
  <c r="F1503" i="9"/>
  <c r="F1504" i="9" l="1"/>
  <c r="D1504" i="9"/>
  <c r="E1504" i="9"/>
  <c r="H1505" i="9"/>
  <c r="C1505" i="9"/>
  <c r="B1506" i="9"/>
  <c r="H1506" i="9" l="1"/>
  <c r="B1507" i="9"/>
  <c r="C1506" i="9"/>
  <c r="F1505" i="9"/>
  <c r="D1505" i="9"/>
  <c r="E1505" i="9"/>
  <c r="F1506" i="9" l="1"/>
  <c r="D1506" i="9"/>
  <c r="E1506" i="9"/>
  <c r="B1508" i="9"/>
  <c r="C1507" i="9"/>
  <c r="H1507" i="9"/>
  <c r="E1507" i="9" l="1"/>
  <c r="F1507" i="9"/>
  <c r="D1507" i="9"/>
  <c r="C1508" i="9"/>
  <c r="B1509" i="9"/>
  <c r="H1508" i="9"/>
  <c r="B1510" i="9" l="1"/>
  <c r="C1509" i="9"/>
  <c r="H1509" i="9"/>
  <c r="D1508" i="9"/>
  <c r="E1508" i="9"/>
  <c r="F1508" i="9"/>
  <c r="B1511" i="9" l="1"/>
  <c r="H1510" i="9"/>
  <c r="C1510" i="9"/>
  <c r="E1509" i="9"/>
  <c r="F1509" i="9"/>
  <c r="D1509" i="9"/>
  <c r="H1511" i="9" l="1"/>
  <c r="B1512" i="9"/>
  <c r="C1511" i="9"/>
  <c r="E1510" i="9"/>
  <c r="F1510" i="9"/>
  <c r="D1510" i="9"/>
  <c r="C1512" i="9" l="1"/>
  <c r="H1512" i="9"/>
  <c r="B1513" i="9"/>
  <c r="E1511" i="9"/>
  <c r="F1511" i="9"/>
  <c r="D1511" i="9"/>
  <c r="H1513" i="9" l="1"/>
  <c r="B1514" i="9"/>
  <c r="C1513" i="9"/>
  <c r="E1512" i="9"/>
  <c r="F1512" i="9"/>
  <c r="D1512" i="9"/>
  <c r="C1514" i="9" l="1"/>
  <c r="H1514" i="9"/>
  <c r="B1515" i="9"/>
  <c r="F1513" i="9"/>
  <c r="D1513" i="9"/>
  <c r="E1513" i="9"/>
  <c r="C1515" i="9" l="1"/>
  <c r="H1515" i="9"/>
  <c r="B1516" i="9"/>
  <c r="F1514" i="9"/>
  <c r="D1514" i="9"/>
  <c r="E1514" i="9"/>
  <c r="F1515" i="9" l="1"/>
  <c r="D1515" i="9"/>
  <c r="E1515" i="9"/>
  <c r="H1516" i="9"/>
  <c r="C1516" i="9"/>
  <c r="B1517" i="9"/>
  <c r="B1518" i="9" l="1"/>
  <c r="H1517" i="9"/>
  <c r="C1517" i="9"/>
  <c r="D1516" i="9"/>
  <c r="E1516" i="9"/>
  <c r="F1516" i="9"/>
  <c r="D1517" i="9" l="1"/>
  <c r="E1517" i="9"/>
  <c r="F1517" i="9"/>
  <c r="H1518" i="9"/>
  <c r="C1518" i="9"/>
  <c r="B1519" i="9"/>
  <c r="C1519" i="9" l="1"/>
  <c r="H1519" i="9"/>
  <c r="B1520" i="9"/>
  <c r="D1518" i="9"/>
  <c r="F1518" i="9"/>
  <c r="E1518" i="9"/>
  <c r="H1520" i="9" l="1"/>
  <c r="C1520" i="9"/>
  <c r="B1521" i="9"/>
  <c r="E1519" i="9"/>
  <c r="D1519" i="9"/>
  <c r="F1519" i="9"/>
  <c r="B1522" i="9" l="1"/>
  <c r="H1521" i="9"/>
  <c r="C1521" i="9"/>
  <c r="E1520" i="9"/>
  <c r="F1520" i="9"/>
  <c r="D1520" i="9"/>
  <c r="C1522" i="9" l="1"/>
  <c r="B1523" i="9"/>
  <c r="H1522" i="9"/>
  <c r="F1521" i="9"/>
  <c r="E1521" i="9"/>
  <c r="D1521" i="9"/>
  <c r="E1522" i="9" l="1"/>
  <c r="F1522" i="9"/>
  <c r="D1522" i="9"/>
  <c r="B1524" i="9"/>
  <c r="C1523" i="9"/>
  <c r="H1523" i="9"/>
  <c r="D1523" i="9" l="1"/>
  <c r="F1523" i="9"/>
  <c r="E1523" i="9"/>
  <c r="C1524" i="9"/>
  <c r="B1525" i="9"/>
  <c r="H1524" i="9"/>
  <c r="H1525" i="9" l="1"/>
  <c r="B1526" i="9"/>
  <c r="C1525" i="9"/>
  <c r="F1524" i="9"/>
  <c r="D1524" i="9"/>
  <c r="E1524" i="9"/>
  <c r="F1525" i="9" l="1"/>
  <c r="E1525" i="9"/>
  <c r="D1525" i="9"/>
  <c r="C1526" i="9"/>
  <c r="B1527" i="9"/>
  <c r="H1526" i="9"/>
  <c r="D1526" i="9" l="1"/>
  <c r="E1526" i="9"/>
  <c r="F1526" i="9"/>
  <c r="H1527" i="9"/>
  <c r="B1528" i="9"/>
  <c r="C1527" i="9"/>
  <c r="E1527" i="9" l="1"/>
  <c r="F1527" i="9"/>
  <c r="D1527" i="9"/>
  <c r="H1528" i="9"/>
  <c r="C1528" i="9"/>
  <c r="B1529" i="9"/>
  <c r="H1529" i="9" l="1"/>
  <c r="C1529" i="9"/>
  <c r="B1530" i="9"/>
  <c r="F1528" i="9"/>
  <c r="D1528" i="9"/>
  <c r="E1528" i="9"/>
  <c r="F1529" i="9" l="1"/>
  <c r="D1529" i="9"/>
  <c r="E1529" i="9"/>
  <c r="B1531" i="9"/>
  <c r="H1530" i="9"/>
  <c r="C1530" i="9"/>
  <c r="B1532" i="9" l="1"/>
  <c r="C1531" i="9"/>
  <c r="H1531" i="9"/>
  <c r="F1530" i="9"/>
  <c r="D1530" i="9"/>
  <c r="E1530" i="9"/>
  <c r="B1533" i="9" l="1"/>
  <c r="H1532" i="9"/>
  <c r="C1532" i="9"/>
  <c r="F1531" i="9"/>
  <c r="D1531" i="9"/>
  <c r="E1531" i="9"/>
  <c r="B1534" i="9" l="1"/>
  <c r="C1533" i="9"/>
  <c r="H1533" i="9"/>
  <c r="E1532" i="9"/>
  <c r="F1532" i="9"/>
  <c r="D1532" i="9"/>
  <c r="H1534" i="9" l="1"/>
  <c r="C1534" i="9"/>
  <c r="B1535" i="9"/>
  <c r="F1533" i="9"/>
  <c r="D1533" i="9"/>
  <c r="E1533" i="9"/>
  <c r="H1535" i="9" l="1"/>
  <c r="B1536" i="9"/>
  <c r="C1535" i="9"/>
  <c r="D1534" i="9"/>
  <c r="E1534" i="9"/>
  <c r="F1534" i="9"/>
  <c r="E1535" i="9" l="1"/>
  <c r="D1535" i="9"/>
  <c r="F1535" i="9"/>
  <c r="C1536" i="9"/>
  <c r="B1537" i="9"/>
  <c r="H1536" i="9"/>
  <c r="C1537" i="9" l="1"/>
  <c r="H1537" i="9"/>
  <c r="B1538" i="9"/>
  <c r="F1536" i="9"/>
  <c r="D1536" i="9"/>
  <c r="E1536" i="9"/>
  <c r="B1539" i="9" l="1"/>
  <c r="H1538" i="9"/>
  <c r="C1538" i="9"/>
  <c r="E1537" i="9"/>
  <c r="F1537" i="9"/>
  <c r="D1537" i="9"/>
  <c r="D1538" i="9" l="1"/>
  <c r="F1538" i="9"/>
  <c r="E1538" i="9"/>
  <c r="C1539" i="9"/>
  <c r="H1539" i="9"/>
  <c r="B1540" i="9"/>
  <c r="C1540" i="9" l="1"/>
  <c r="B1541" i="9"/>
  <c r="H1540" i="9"/>
  <c r="F1539" i="9"/>
  <c r="E1539" i="9"/>
  <c r="D1539" i="9"/>
  <c r="B1542" i="9" l="1"/>
  <c r="C1541" i="9"/>
  <c r="H1541" i="9"/>
  <c r="F1540" i="9"/>
  <c r="D1540" i="9"/>
  <c r="E1540" i="9"/>
  <c r="H1542" i="9" l="1"/>
  <c r="C1542" i="9"/>
  <c r="B1543" i="9"/>
  <c r="D1541" i="9"/>
  <c r="F1541" i="9"/>
  <c r="E1541" i="9"/>
  <c r="H1543" i="9" l="1"/>
  <c r="C1543" i="9"/>
  <c r="B1544" i="9"/>
  <c r="F1542" i="9"/>
  <c r="E1542" i="9"/>
  <c r="D1542" i="9"/>
  <c r="B1545" i="9" l="1"/>
  <c r="C1544" i="9"/>
  <c r="H1544" i="9"/>
  <c r="D1543" i="9"/>
  <c r="E1543" i="9"/>
  <c r="F1543" i="9"/>
  <c r="F1544" i="9" l="1"/>
  <c r="D1544" i="9"/>
  <c r="E1544" i="9"/>
  <c r="B1546" i="9"/>
  <c r="H1545" i="9"/>
  <c r="C1545" i="9"/>
  <c r="D1545" i="9" l="1"/>
  <c r="F1545" i="9"/>
  <c r="E1545" i="9"/>
  <c r="H1546" i="9"/>
  <c r="B1547" i="9"/>
  <c r="C1546" i="9"/>
  <c r="E1546" i="9" l="1"/>
  <c r="F1546" i="9"/>
  <c r="D1546" i="9"/>
  <c r="H1547" i="9"/>
  <c r="C1547" i="9"/>
  <c r="B1548" i="9"/>
  <c r="F1547" i="9" l="1"/>
  <c r="E1547" i="9"/>
  <c r="D1547" i="9"/>
  <c r="B1549" i="9"/>
  <c r="C1548" i="9"/>
  <c r="H1548" i="9"/>
  <c r="E1548" i="9" l="1"/>
  <c r="D1548" i="9"/>
  <c r="F1548" i="9"/>
  <c r="C1549" i="9"/>
  <c r="H1549" i="9"/>
  <c r="B1550" i="9"/>
  <c r="D1549" i="9" l="1"/>
  <c r="E1549" i="9"/>
  <c r="F1549" i="9"/>
  <c r="B1551" i="9"/>
  <c r="H1550" i="9"/>
  <c r="C1550" i="9"/>
  <c r="D1550" i="9" l="1"/>
  <c r="F1550" i="9"/>
  <c r="E1550" i="9"/>
  <c r="B1552" i="9"/>
  <c r="H1551" i="9"/>
  <c r="C1551" i="9"/>
  <c r="C1552" i="9" l="1"/>
  <c r="H1552" i="9"/>
  <c r="B1553" i="9"/>
  <c r="F1551" i="9"/>
  <c r="D1551" i="9"/>
  <c r="E1551" i="9"/>
  <c r="B1554" i="9" l="1"/>
  <c r="H1553" i="9"/>
  <c r="C1553" i="9"/>
  <c r="F1552" i="9"/>
  <c r="D1552" i="9"/>
  <c r="E1552" i="9"/>
  <c r="E1553" i="9" l="1"/>
  <c r="D1553" i="9"/>
  <c r="F1553" i="9"/>
  <c r="B1555" i="9"/>
  <c r="H1554" i="9"/>
  <c r="C1554" i="9"/>
  <c r="C1555" i="9" l="1"/>
  <c r="B1556" i="9"/>
  <c r="H1555" i="9"/>
  <c r="F1554" i="9"/>
  <c r="D1554" i="9"/>
  <c r="E1554" i="9"/>
  <c r="H1556" i="9" l="1"/>
  <c r="C1556" i="9"/>
  <c r="B1557" i="9"/>
  <c r="E1555" i="9"/>
  <c r="F1555" i="9"/>
  <c r="D1555" i="9"/>
  <c r="E1556" i="9" l="1"/>
  <c r="F1556" i="9"/>
  <c r="D1556" i="9"/>
  <c r="H1557" i="9"/>
  <c r="C1557" i="9"/>
  <c r="B1558" i="9"/>
  <c r="B1559" i="9" l="1"/>
  <c r="C1558" i="9"/>
  <c r="H1558" i="9"/>
  <c r="D1557" i="9"/>
  <c r="F1557" i="9"/>
  <c r="E1557" i="9"/>
  <c r="D1558" i="9" l="1"/>
  <c r="F1558" i="9"/>
  <c r="E1558" i="9"/>
  <c r="H1559" i="9"/>
  <c r="B1560" i="9"/>
  <c r="C1559" i="9"/>
  <c r="E1559" i="9" l="1"/>
  <c r="F1559" i="9"/>
  <c r="D1559" i="9"/>
  <c r="C1560" i="9"/>
  <c r="H1560" i="9"/>
  <c r="B1561" i="9"/>
  <c r="D1560" i="9" l="1"/>
  <c r="E1560" i="9"/>
  <c r="F1560" i="9"/>
  <c r="B1562" i="9"/>
  <c r="C1561" i="9"/>
  <c r="H1561" i="9"/>
  <c r="C1562" i="9" l="1"/>
  <c r="H1562" i="9"/>
  <c r="B1563" i="9"/>
  <c r="F1561" i="9"/>
  <c r="E1561" i="9"/>
  <c r="D1561" i="9"/>
  <c r="D1562" i="9" l="1"/>
  <c r="E1562" i="9"/>
  <c r="F1562" i="9"/>
  <c r="B1564" i="9"/>
  <c r="C1563" i="9"/>
  <c r="H1563" i="9"/>
  <c r="F1563" i="9" l="1"/>
  <c r="D1563" i="9"/>
  <c r="E1563" i="9"/>
  <c r="C1564" i="9"/>
  <c r="H1564" i="9"/>
  <c r="B1565" i="9"/>
  <c r="C1565" i="9" l="1"/>
  <c r="H1565" i="9"/>
  <c r="B1566" i="9"/>
  <c r="E1564" i="9"/>
  <c r="F1564" i="9"/>
  <c r="D1564" i="9"/>
  <c r="B1567" i="9" l="1"/>
  <c r="H1566" i="9"/>
  <c r="C1566" i="9"/>
  <c r="E1565" i="9"/>
  <c r="F1565" i="9"/>
  <c r="D1565" i="9"/>
  <c r="E1566" i="9" l="1"/>
  <c r="F1566" i="9"/>
  <c r="D1566" i="9"/>
  <c r="H1567" i="9"/>
  <c r="C1567" i="9"/>
  <c r="B1568" i="9"/>
  <c r="B1569" i="9" l="1"/>
  <c r="H1568" i="9"/>
  <c r="C1568" i="9"/>
  <c r="D1567" i="9"/>
  <c r="E1567" i="9"/>
  <c r="F1567" i="9"/>
  <c r="F1568" i="9" l="1"/>
  <c r="E1568" i="9"/>
  <c r="D1568" i="9"/>
  <c r="B1570" i="9"/>
  <c r="C1569" i="9"/>
  <c r="H1569" i="9"/>
  <c r="F1569" i="9" l="1"/>
  <c r="D1569" i="9"/>
  <c r="E1569" i="9"/>
  <c r="C1570" i="9"/>
  <c r="B1571" i="9"/>
  <c r="H1570" i="9"/>
  <c r="F1570" i="9" l="1"/>
  <c r="E1570" i="9"/>
  <c r="D1570" i="9"/>
  <c r="H1571" i="9"/>
  <c r="C1571" i="9"/>
  <c r="B1572" i="9"/>
  <c r="D1571" i="9" l="1"/>
  <c r="E1571" i="9"/>
  <c r="F1571" i="9"/>
  <c r="B1573" i="9"/>
  <c r="C1572" i="9"/>
  <c r="H1572" i="9"/>
  <c r="H1573" i="9" l="1"/>
  <c r="C1573" i="9"/>
  <c r="B1574" i="9"/>
  <c r="E1572" i="9"/>
  <c r="D1572" i="9"/>
  <c r="F1572" i="9"/>
  <c r="H1574" i="9" l="1"/>
  <c r="B1575" i="9"/>
  <c r="C1574" i="9"/>
  <c r="E1573" i="9"/>
  <c r="F1573" i="9"/>
  <c r="D1573" i="9"/>
  <c r="D1574" i="9" l="1"/>
  <c r="F1574" i="9"/>
  <c r="E1574" i="9"/>
  <c r="H1575" i="9"/>
  <c r="C1575" i="9"/>
  <c r="B1576" i="9"/>
  <c r="C1576" i="9" l="1"/>
  <c r="H1576" i="9"/>
  <c r="B1577" i="9"/>
  <c r="F1575" i="9"/>
  <c r="E1575" i="9"/>
  <c r="D1575" i="9"/>
  <c r="D1576" i="9" l="1"/>
  <c r="E1576" i="9"/>
  <c r="F1576" i="9"/>
  <c r="C1577" i="9"/>
  <c r="H1577" i="9"/>
  <c r="B1578" i="9"/>
  <c r="H1578" i="9" l="1"/>
  <c r="B1579" i="9"/>
  <c r="C1578" i="9"/>
  <c r="D1577" i="9"/>
  <c r="F1577" i="9"/>
  <c r="E1577" i="9"/>
  <c r="D1578" i="9" l="1"/>
  <c r="E1578" i="9"/>
  <c r="F1578" i="9"/>
  <c r="H1579" i="9"/>
  <c r="C1579" i="9"/>
  <c r="B1580" i="9"/>
  <c r="H1580" i="9" l="1"/>
  <c r="B1581" i="9"/>
  <c r="C1580" i="9"/>
  <c r="E1579" i="9"/>
  <c r="F1579" i="9"/>
  <c r="D1579" i="9"/>
  <c r="F1580" i="9" l="1"/>
  <c r="D1580" i="9"/>
  <c r="E1580" i="9"/>
  <c r="C1581" i="9"/>
  <c r="H1581" i="9"/>
  <c r="B1582" i="9"/>
  <c r="E1581" i="9" l="1"/>
  <c r="F1581" i="9"/>
  <c r="D1581" i="9"/>
  <c r="H1582" i="9"/>
  <c r="C1582" i="9"/>
  <c r="B1583" i="9"/>
  <c r="H1583" i="9" l="1"/>
  <c r="B1584" i="9"/>
  <c r="C1583" i="9"/>
  <c r="D1582" i="9"/>
  <c r="E1582" i="9"/>
  <c r="F1582" i="9"/>
  <c r="H1584" i="9" l="1"/>
  <c r="C1584" i="9"/>
  <c r="B1585" i="9"/>
  <c r="E1583" i="9"/>
  <c r="F1583" i="9"/>
  <c r="D1583" i="9"/>
  <c r="F1584" i="9" l="1"/>
  <c r="E1584" i="9"/>
  <c r="D1584" i="9"/>
  <c r="C1585" i="9"/>
  <c r="B1586" i="9"/>
  <c r="H1585" i="9"/>
  <c r="B1587" i="9" l="1"/>
  <c r="H1586" i="9"/>
  <c r="C1586" i="9"/>
  <c r="D1585" i="9"/>
  <c r="F1585" i="9"/>
  <c r="E1585" i="9"/>
  <c r="F1586" i="9" l="1"/>
  <c r="D1586" i="9"/>
  <c r="E1586" i="9"/>
  <c r="B1588" i="9"/>
  <c r="C1587" i="9"/>
  <c r="H1587" i="9"/>
  <c r="B1589" i="9" l="1"/>
  <c r="H1588" i="9"/>
  <c r="C1588" i="9"/>
  <c r="E1587" i="9"/>
  <c r="F1587" i="9"/>
  <c r="D1587" i="9"/>
  <c r="F1588" i="9" l="1"/>
  <c r="D1588" i="9"/>
  <c r="E1588" i="9"/>
  <c r="H1589" i="9"/>
  <c r="C1589" i="9"/>
  <c r="B1590" i="9"/>
  <c r="C1590" i="9" l="1"/>
  <c r="B1591" i="9"/>
  <c r="H1590" i="9"/>
  <c r="E1589" i="9"/>
  <c r="D1589" i="9"/>
  <c r="F1589" i="9"/>
  <c r="F1590" i="9" l="1"/>
  <c r="D1590" i="9"/>
  <c r="E1590" i="9"/>
  <c r="H1591" i="9"/>
  <c r="C1591" i="9"/>
  <c r="B1592" i="9"/>
  <c r="B1593" i="9" l="1"/>
  <c r="H1592" i="9"/>
  <c r="C1592" i="9"/>
  <c r="F1591" i="9"/>
  <c r="D1591" i="9"/>
  <c r="E1591" i="9"/>
  <c r="B1594" i="9" l="1"/>
  <c r="C1593" i="9"/>
  <c r="H1593" i="9"/>
  <c r="E1592" i="9"/>
  <c r="F1592" i="9"/>
  <c r="D1592" i="9"/>
  <c r="E1593" i="9" l="1"/>
  <c r="D1593" i="9"/>
  <c r="F1593" i="9"/>
  <c r="H1594" i="9"/>
  <c r="C1594" i="9"/>
  <c r="B1595" i="9"/>
  <c r="C1595" i="9" l="1"/>
  <c r="H1595" i="9"/>
  <c r="B1596" i="9"/>
  <c r="E1594" i="9"/>
  <c r="D1594" i="9"/>
  <c r="F1594" i="9"/>
  <c r="F1595" i="9" l="1"/>
  <c r="D1595" i="9"/>
  <c r="E1595" i="9"/>
  <c r="C1596" i="9"/>
  <c r="H1596" i="9"/>
  <c r="B1597" i="9"/>
  <c r="C1597" i="9" l="1"/>
  <c r="H1597" i="9"/>
  <c r="B1598" i="9"/>
  <c r="E1596" i="9"/>
  <c r="D1596" i="9"/>
  <c r="F1596" i="9"/>
  <c r="E1597" i="9" l="1"/>
  <c r="D1597" i="9"/>
  <c r="F1597" i="9"/>
  <c r="C1598" i="9"/>
  <c r="H1598" i="9"/>
  <c r="B1599" i="9"/>
  <c r="D1598" i="9" l="1"/>
  <c r="F1598" i="9"/>
  <c r="E1598" i="9"/>
  <c r="H1599" i="9"/>
  <c r="B1600" i="9"/>
  <c r="C1599" i="9"/>
  <c r="E1599" i="9" l="1"/>
  <c r="D1599" i="9"/>
  <c r="F1599" i="9"/>
  <c r="B1601" i="9"/>
  <c r="H1600" i="9"/>
  <c r="C1600" i="9"/>
  <c r="H1601" i="9" l="1"/>
  <c r="C1601" i="9"/>
  <c r="B1602" i="9"/>
  <c r="D1600" i="9"/>
  <c r="E1600" i="9"/>
  <c r="F1600" i="9"/>
  <c r="H1602" i="9" l="1"/>
  <c r="C1602" i="9"/>
  <c r="B1603" i="9"/>
  <c r="D1601" i="9"/>
  <c r="F1601" i="9"/>
  <c r="E1601" i="9"/>
  <c r="D1602" i="9" l="1"/>
  <c r="F1602" i="9"/>
  <c r="E1602" i="9"/>
  <c r="B1604" i="9"/>
  <c r="H1603" i="9"/>
  <c r="C1603" i="9"/>
  <c r="F1603" i="9" l="1"/>
  <c r="D1603" i="9"/>
  <c r="E1603" i="9"/>
  <c r="C1604" i="9"/>
  <c r="H1604" i="9"/>
  <c r="B1605" i="9"/>
  <c r="D1604" i="9" l="1"/>
  <c r="F1604" i="9"/>
  <c r="E1604" i="9"/>
  <c r="H1605" i="9"/>
  <c r="C1605" i="9"/>
  <c r="B1606" i="9"/>
  <c r="C1606" i="9" l="1"/>
  <c r="B1607" i="9"/>
  <c r="H1606" i="9"/>
  <c r="D1605" i="9"/>
  <c r="F1605" i="9"/>
  <c r="E1605" i="9"/>
  <c r="C1607" i="9" l="1"/>
  <c r="H1607" i="9"/>
  <c r="B1608" i="9"/>
  <c r="D1606" i="9"/>
  <c r="E1606" i="9"/>
  <c r="F1606" i="9"/>
  <c r="B1609" i="9" l="1"/>
  <c r="C1608" i="9"/>
  <c r="H1608" i="9"/>
  <c r="F1607" i="9"/>
  <c r="E1607" i="9"/>
  <c r="D1607" i="9"/>
  <c r="F1608" i="9" l="1"/>
  <c r="E1608" i="9"/>
  <c r="D1608" i="9"/>
  <c r="B1610" i="9"/>
  <c r="C1609" i="9"/>
  <c r="H1609" i="9"/>
  <c r="E1609" i="9" l="1"/>
  <c r="D1609" i="9"/>
  <c r="F1609" i="9"/>
  <c r="C1610" i="9"/>
  <c r="H1610" i="9"/>
  <c r="B1611" i="9"/>
  <c r="B1612" i="9" l="1"/>
  <c r="H1611" i="9"/>
  <c r="C1611" i="9"/>
  <c r="E1610" i="9"/>
  <c r="F1610" i="9"/>
  <c r="D1610" i="9"/>
  <c r="E1611" i="9" l="1"/>
  <c r="F1611" i="9"/>
  <c r="D1611" i="9"/>
  <c r="H1612" i="9"/>
  <c r="C1612" i="9"/>
  <c r="B1613" i="9"/>
  <c r="C1613" i="9" l="1"/>
  <c r="H1613" i="9"/>
  <c r="B1614" i="9"/>
  <c r="D1612" i="9"/>
  <c r="F1612" i="9"/>
  <c r="E1612" i="9"/>
  <c r="E1613" i="9" l="1"/>
  <c r="F1613" i="9"/>
  <c r="D1613" i="9"/>
  <c r="B1615" i="9"/>
  <c r="C1614" i="9"/>
  <c r="H1614" i="9"/>
  <c r="B1616" i="9" l="1"/>
  <c r="H1615" i="9"/>
  <c r="C1615" i="9"/>
  <c r="F1614" i="9"/>
  <c r="E1614" i="9"/>
  <c r="D1614" i="9"/>
  <c r="C1616" i="9" l="1"/>
  <c r="H1616" i="9"/>
  <c r="B1617" i="9"/>
  <c r="F1615" i="9"/>
  <c r="D1615" i="9"/>
  <c r="E1615" i="9"/>
  <c r="E1616" i="9" l="1"/>
  <c r="F1616" i="9"/>
  <c r="D1616" i="9"/>
  <c r="C1617" i="9"/>
  <c r="B1618" i="9"/>
  <c r="H1617" i="9"/>
  <c r="H1618" i="9" l="1"/>
  <c r="C1618" i="9"/>
  <c r="B1619" i="9"/>
  <c r="E1617" i="9"/>
  <c r="F1617" i="9"/>
  <c r="D1617" i="9"/>
  <c r="C1619" i="9" l="1"/>
  <c r="B1620" i="9"/>
  <c r="H1619" i="9"/>
  <c r="F1618" i="9"/>
  <c r="D1618" i="9"/>
  <c r="E1618" i="9"/>
  <c r="C1620" i="9" l="1"/>
  <c r="B1621" i="9"/>
  <c r="H1620" i="9"/>
  <c r="E1619" i="9"/>
  <c r="D1619" i="9"/>
  <c r="F1619" i="9"/>
  <c r="D1620" i="9" l="1"/>
  <c r="F1620" i="9"/>
  <c r="E1620" i="9"/>
  <c r="H1621" i="9"/>
  <c r="B1622" i="9"/>
  <c r="C1621" i="9"/>
  <c r="F1621" i="9" l="1"/>
  <c r="E1621" i="9"/>
  <c r="D1621" i="9"/>
  <c r="H1622" i="9"/>
  <c r="C1622" i="9"/>
  <c r="B1623" i="9"/>
  <c r="C1623" i="9" l="1"/>
  <c r="B1624" i="9"/>
  <c r="H1623" i="9"/>
  <c r="E1622" i="9"/>
  <c r="F1622" i="9"/>
  <c r="D1622" i="9"/>
  <c r="E1623" i="9" l="1"/>
  <c r="D1623" i="9"/>
  <c r="F1623" i="9"/>
  <c r="H1624" i="9"/>
  <c r="C1624" i="9"/>
  <c r="B1625" i="9"/>
  <c r="C1625" i="9" l="1"/>
  <c r="B1626" i="9"/>
  <c r="H1625" i="9"/>
  <c r="E1624" i="9"/>
  <c r="D1624" i="9"/>
  <c r="F1624" i="9"/>
  <c r="C1626" i="9" l="1"/>
  <c r="H1626" i="9"/>
  <c r="B1627" i="9"/>
  <c r="E1625" i="9"/>
  <c r="F1625" i="9"/>
  <c r="D1625" i="9"/>
  <c r="D1626" i="9" l="1"/>
  <c r="E1626" i="9"/>
  <c r="F1626" i="9"/>
  <c r="C1627" i="9"/>
  <c r="H1627" i="9"/>
  <c r="B1628" i="9"/>
  <c r="H1628" i="9" l="1"/>
  <c r="C1628" i="9"/>
  <c r="B1629" i="9"/>
  <c r="D1627" i="9"/>
  <c r="E1627" i="9"/>
  <c r="F1627" i="9"/>
  <c r="H1629" i="9" l="1"/>
  <c r="B1630" i="9"/>
  <c r="C1629" i="9"/>
  <c r="D1628" i="9"/>
  <c r="E1628" i="9"/>
  <c r="F1628" i="9"/>
  <c r="F1629" i="9" l="1"/>
  <c r="E1629" i="9"/>
  <c r="D1629" i="9"/>
  <c r="H1630" i="9"/>
  <c r="B1631" i="9"/>
  <c r="C1630" i="9"/>
  <c r="H1631" i="9" l="1"/>
  <c r="C1631" i="9"/>
  <c r="B1632" i="9"/>
  <c r="F1630" i="9"/>
  <c r="E1630" i="9"/>
  <c r="D1630" i="9"/>
  <c r="H1632" i="9" l="1"/>
  <c r="C1632" i="9"/>
  <c r="B1633" i="9"/>
  <c r="E1631" i="9"/>
  <c r="F1631" i="9"/>
  <c r="D1631" i="9"/>
  <c r="C1633" i="9" l="1"/>
  <c r="B1634" i="9"/>
  <c r="H1633" i="9"/>
  <c r="D1632" i="9"/>
  <c r="F1632" i="9"/>
  <c r="E1632" i="9"/>
  <c r="B1635" i="9" l="1"/>
  <c r="H1634" i="9"/>
  <c r="C1634" i="9"/>
  <c r="E1633" i="9"/>
  <c r="D1633" i="9"/>
  <c r="F1633" i="9"/>
  <c r="D1634" i="9" l="1"/>
  <c r="E1634" i="9"/>
  <c r="F1634" i="9"/>
  <c r="H1635" i="9"/>
  <c r="C1635" i="9"/>
  <c r="B1636" i="9"/>
  <c r="F1635" i="9" l="1"/>
  <c r="E1635" i="9"/>
  <c r="D1635" i="9"/>
  <c r="B1637" i="9"/>
  <c r="C1636" i="9"/>
  <c r="H1636" i="9"/>
  <c r="D1636" i="9" l="1"/>
  <c r="F1636" i="9"/>
  <c r="E1636" i="9"/>
  <c r="H1637" i="9"/>
  <c r="C1637" i="9"/>
  <c r="B1638" i="9"/>
  <c r="C1638" i="9" l="1"/>
  <c r="H1638" i="9"/>
  <c r="B1639" i="9"/>
  <c r="F1637" i="9"/>
  <c r="E1637" i="9"/>
  <c r="D1637" i="9"/>
  <c r="B1640" i="9" l="1"/>
  <c r="H1639" i="9"/>
  <c r="C1639" i="9"/>
  <c r="D1638" i="9"/>
  <c r="E1638" i="9"/>
  <c r="F1638" i="9"/>
  <c r="C1640" i="9" l="1"/>
  <c r="H1640" i="9"/>
  <c r="B1641" i="9"/>
  <c r="E1639" i="9"/>
  <c r="F1639" i="9"/>
  <c r="D1639" i="9"/>
  <c r="F1640" i="9" l="1"/>
  <c r="D1640" i="9"/>
  <c r="E1640" i="9"/>
  <c r="H1641" i="9"/>
  <c r="C1641" i="9"/>
  <c r="B1642" i="9"/>
  <c r="D1641" i="9" l="1"/>
  <c r="E1641" i="9"/>
  <c r="F1641" i="9"/>
  <c r="C1642" i="9"/>
  <c r="H1642" i="9"/>
  <c r="B1643" i="9"/>
  <c r="E1642" i="9" l="1"/>
  <c r="D1642" i="9"/>
  <c r="F1642" i="9"/>
  <c r="C1643" i="9"/>
  <c r="B1644" i="9"/>
  <c r="H1643" i="9"/>
  <c r="C1644" i="9" l="1"/>
  <c r="B1645" i="9"/>
  <c r="H1644" i="9"/>
  <c r="D1643" i="9"/>
  <c r="E1643" i="9"/>
  <c r="F1643" i="9"/>
  <c r="B1646" i="9" l="1"/>
  <c r="H1645" i="9"/>
  <c r="C1645" i="9"/>
  <c r="D1644" i="9"/>
  <c r="E1644" i="9"/>
  <c r="F1644" i="9"/>
  <c r="C1646" i="9" l="1"/>
  <c r="H1646" i="9"/>
  <c r="B1647" i="9"/>
  <c r="E1645" i="9"/>
  <c r="D1645" i="9"/>
  <c r="F1645" i="9"/>
  <c r="D1646" i="9" l="1"/>
  <c r="E1646" i="9"/>
  <c r="F1646" i="9"/>
  <c r="B1648" i="9"/>
  <c r="C1647" i="9"/>
  <c r="H1647" i="9"/>
  <c r="D1647" i="9" l="1"/>
  <c r="E1647" i="9"/>
  <c r="F1647" i="9"/>
  <c r="B1649" i="9"/>
  <c r="H1648" i="9"/>
  <c r="C1648" i="9"/>
  <c r="C1649" i="9" l="1"/>
  <c r="H1649" i="9"/>
  <c r="B1650" i="9"/>
  <c r="F1648" i="9"/>
  <c r="E1648" i="9"/>
  <c r="D1648" i="9"/>
  <c r="C1650" i="9" l="1"/>
  <c r="H1650" i="9"/>
  <c r="B1651" i="9"/>
  <c r="F1649" i="9"/>
  <c r="E1649" i="9"/>
  <c r="D1649" i="9"/>
  <c r="F1650" i="9" l="1"/>
  <c r="E1650" i="9"/>
  <c r="D1650" i="9"/>
  <c r="H1651" i="9"/>
  <c r="B1652" i="9"/>
  <c r="C1651" i="9"/>
  <c r="D1651" i="9" l="1"/>
  <c r="F1651" i="9"/>
  <c r="E1651" i="9"/>
  <c r="C1652" i="9"/>
  <c r="B1653" i="9"/>
  <c r="H1652" i="9"/>
  <c r="B1654" i="9" l="1"/>
  <c r="H1653" i="9"/>
  <c r="C1653" i="9"/>
  <c r="F1652" i="9"/>
  <c r="E1652" i="9"/>
  <c r="D1652" i="9"/>
  <c r="D1653" i="9" l="1"/>
  <c r="F1653" i="9"/>
  <c r="E1653" i="9"/>
  <c r="C1654" i="9"/>
  <c r="H1654" i="9"/>
  <c r="B1655" i="9"/>
  <c r="F1654" i="9" l="1"/>
  <c r="E1654" i="9"/>
  <c r="D1654" i="9"/>
  <c r="B1656" i="9"/>
  <c r="C1655" i="9"/>
  <c r="H1655" i="9"/>
  <c r="D1655" i="9" l="1"/>
  <c r="F1655" i="9"/>
  <c r="E1655" i="9"/>
  <c r="H1656" i="9"/>
  <c r="C1656" i="9"/>
  <c r="B1657" i="9"/>
  <c r="B1658" i="9" l="1"/>
  <c r="H1657" i="9"/>
  <c r="C1657" i="9"/>
  <c r="E1656" i="9"/>
  <c r="F1656" i="9"/>
  <c r="D1656" i="9"/>
  <c r="B1659" i="9" l="1"/>
  <c r="H1658" i="9"/>
  <c r="C1658" i="9"/>
  <c r="D1657" i="9"/>
  <c r="F1657" i="9"/>
  <c r="E1657" i="9"/>
  <c r="F1658" i="9" l="1"/>
  <c r="D1658" i="9"/>
  <c r="E1658" i="9"/>
  <c r="H1659" i="9"/>
  <c r="C1659" i="9"/>
  <c r="B1660" i="9"/>
  <c r="D1659" i="9" l="1"/>
  <c r="E1659" i="9"/>
  <c r="F1659" i="9"/>
  <c r="B1661" i="9"/>
  <c r="H1660" i="9"/>
  <c r="C1660" i="9"/>
  <c r="E1660" i="9" l="1"/>
  <c r="F1660" i="9"/>
  <c r="D1660" i="9"/>
  <c r="B1662" i="9"/>
  <c r="C1661" i="9"/>
  <c r="H1661" i="9"/>
  <c r="C1662" i="9" l="1"/>
  <c r="H1662" i="9"/>
  <c r="B1663" i="9"/>
  <c r="F1661" i="9"/>
  <c r="D1661" i="9"/>
  <c r="E1661" i="9"/>
  <c r="E1662" i="9" l="1"/>
  <c r="D1662" i="9"/>
  <c r="F1662" i="9"/>
  <c r="H1663" i="9"/>
  <c r="C1663" i="9"/>
  <c r="B1664" i="9"/>
  <c r="H1664" i="9" l="1"/>
  <c r="B1665" i="9"/>
  <c r="C1664" i="9"/>
  <c r="E1663" i="9"/>
  <c r="D1663" i="9"/>
  <c r="F1663" i="9"/>
  <c r="E1664" i="9" l="1"/>
  <c r="F1664" i="9"/>
  <c r="D1664" i="9"/>
  <c r="H1665" i="9"/>
  <c r="B1666" i="9"/>
  <c r="C1665" i="9"/>
  <c r="E1665" i="9" l="1"/>
  <c r="F1665" i="9"/>
  <c r="D1665" i="9"/>
  <c r="B1667" i="9"/>
  <c r="H1666" i="9"/>
  <c r="C1666" i="9"/>
  <c r="C1667" i="9" l="1"/>
  <c r="H1667" i="9"/>
  <c r="B1668" i="9"/>
  <c r="D1666" i="9"/>
  <c r="E1666" i="9"/>
  <c r="F1666" i="9"/>
  <c r="B1669" i="9" l="1"/>
  <c r="H1668" i="9"/>
  <c r="C1668" i="9"/>
  <c r="E1667" i="9"/>
  <c r="D1667" i="9"/>
  <c r="F1667" i="9"/>
  <c r="H1669" i="9" l="1"/>
  <c r="B1670" i="9"/>
  <c r="C1669" i="9"/>
  <c r="E1668" i="9"/>
  <c r="D1668" i="9"/>
  <c r="F1668" i="9"/>
  <c r="D1669" i="9" l="1"/>
  <c r="E1669" i="9"/>
  <c r="F1669" i="9"/>
  <c r="H1670" i="9"/>
  <c r="C1670" i="9"/>
  <c r="B1671" i="9"/>
  <c r="B1672" i="9" l="1"/>
  <c r="H1671" i="9"/>
  <c r="C1671" i="9"/>
  <c r="F1670" i="9"/>
  <c r="E1670" i="9"/>
  <c r="D1670" i="9"/>
  <c r="H1672" i="9" l="1"/>
  <c r="C1672" i="9"/>
  <c r="B1673" i="9"/>
  <c r="D1671" i="9"/>
  <c r="E1671" i="9"/>
  <c r="F1671" i="9"/>
  <c r="D1672" i="9" l="1"/>
  <c r="F1672" i="9"/>
  <c r="E1672" i="9"/>
  <c r="B1674" i="9"/>
  <c r="C1673" i="9"/>
  <c r="H1673" i="9"/>
  <c r="E1673" i="9" l="1"/>
  <c r="D1673" i="9"/>
  <c r="F1673" i="9"/>
  <c r="H1674" i="9"/>
  <c r="C1674" i="9"/>
  <c r="B1675" i="9"/>
  <c r="F1674" i="9" l="1"/>
  <c r="D1674" i="9"/>
  <c r="E1674" i="9"/>
  <c r="H1675" i="9"/>
  <c r="C1675" i="9"/>
  <c r="B1676" i="9"/>
  <c r="C1676" i="9" l="1"/>
  <c r="H1676" i="9"/>
  <c r="B1677" i="9"/>
  <c r="D1675" i="9"/>
  <c r="F1675" i="9"/>
  <c r="E1675" i="9"/>
  <c r="D1676" i="9" l="1"/>
  <c r="F1676" i="9"/>
  <c r="E1676" i="9"/>
  <c r="B1678" i="9"/>
  <c r="H1677" i="9"/>
  <c r="C1677" i="9"/>
  <c r="E1677" i="9" l="1"/>
  <c r="D1677" i="9"/>
  <c r="F1677" i="9"/>
  <c r="B1679" i="9"/>
  <c r="H1678" i="9"/>
  <c r="C1678" i="9"/>
  <c r="E1678" i="9" l="1"/>
  <c r="D1678" i="9"/>
  <c r="F1678" i="9"/>
  <c r="B1680" i="9"/>
  <c r="C1679" i="9"/>
  <c r="H1679" i="9"/>
  <c r="E1679" i="9" l="1"/>
  <c r="D1679" i="9"/>
  <c r="F1679" i="9"/>
  <c r="C1680" i="9"/>
  <c r="B1681" i="9"/>
  <c r="H1680" i="9"/>
  <c r="D1680" i="9" l="1"/>
  <c r="E1680" i="9"/>
  <c r="F1680" i="9"/>
  <c r="C1681" i="9"/>
  <c r="H1681" i="9"/>
  <c r="B1682" i="9"/>
  <c r="B1683" i="9" l="1"/>
  <c r="H1682" i="9"/>
  <c r="C1682" i="9"/>
  <c r="D1681" i="9"/>
  <c r="F1681" i="9"/>
  <c r="E1681" i="9"/>
  <c r="H1683" i="9" l="1"/>
  <c r="B1684" i="9"/>
  <c r="C1683" i="9"/>
  <c r="D1682" i="9"/>
  <c r="F1682" i="9"/>
  <c r="E1682" i="9"/>
  <c r="D1683" i="9" l="1"/>
  <c r="F1683" i="9"/>
  <c r="E1683" i="9"/>
  <c r="C1684" i="9"/>
  <c r="H1684" i="9"/>
  <c r="B1685" i="9"/>
  <c r="F1684" i="9" l="1"/>
  <c r="D1684" i="9"/>
  <c r="E1684" i="9"/>
  <c r="B1686" i="9"/>
  <c r="H1685" i="9"/>
  <c r="C1685" i="9"/>
  <c r="E1685" i="9" l="1"/>
  <c r="D1685" i="9"/>
  <c r="F1685" i="9"/>
  <c r="B1687" i="9"/>
  <c r="C1686" i="9"/>
  <c r="H1686" i="9"/>
  <c r="H1687" i="9" l="1"/>
  <c r="C1687" i="9"/>
  <c r="B1688" i="9"/>
  <c r="E1686" i="9"/>
  <c r="D1686" i="9"/>
  <c r="F1686" i="9"/>
  <c r="B1689" i="9" l="1"/>
  <c r="H1688" i="9"/>
  <c r="C1688" i="9"/>
  <c r="D1687" i="9"/>
  <c r="F1687" i="9"/>
  <c r="E1687" i="9"/>
  <c r="E1688" i="9" l="1"/>
  <c r="D1688" i="9"/>
  <c r="F1688" i="9"/>
  <c r="C1689" i="9"/>
  <c r="B1690" i="9"/>
  <c r="H1689" i="9"/>
  <c r="D1689" i="9" l="1"/>
  <c r="E1689" i="9"/>
  <c r="F1689" i="9"/>
  <c r="C1690" i="9"/>
  <c r="H1690" i="9"/>
  <c r="B1691" i="9"/>
  <c r="E1690" i="9" l="1"/>
  <c r="D1690" i="9"/>
  <c r="F1690" i="9"/>
  <c r="H1691" i="9"/>
  <c r="C1691" i="9"/>
  <c r="B1692" i="9"/>
  <c r="B1693" i="9" l="1"/>
  <c r="C1692" i="9"/>
  <c r="H1692" i="9"/>
  <c r="F1691" i="9"/>
  <c r="D1691" i="9"/>
  <c r="E1691" i="9"/>
  <c r="D1692" i="9" l="1"/>
  <c r="F1692" i="9"/>
  <c r="E1692" i="9"/>
  <c r="B1694" i="9"/>
  <c r="H1693" i="9"/>
  <c r="C1693" i="9"/>
  <c r="C1694" i="9" l="1"/>
  <c r="H1694" i="9"/>
  <c r="B1695" i="9"/>
  <c r="F1693" i="9"/>
  <c r="D1693" i="9"/>
  <c r="E1693" i="9"/>
  <c r="H1695" i="9" l="1"/>
  <c r="C1695" i="9"/>
  <c r="B1696" i="9"/>
  <c r="E1694" i="9"/>
  <c r="F1694" i="9"/>
  <c r="D1694" i="9"/>
  <c r="B1697" i="9" l="1"/>
  <c r="H1696" i="9"/>
  <c r="C1696" i="9"/>
  <c r="E1695" i="9"/>
  <c r="D1695" i="9"/>
  <c r="F1695" i="9"/>
  <c r="E1696" i="9" l="1"/>
  <c r="F1696" i="9"/>
  <c r="D1696" i="9"/>
  <c r="H1697" i="9"/>
  <c r="B1698" i="9"/>
  <c r="C1697" i="9"/>
  <c r="E1697" i="9" l="1"/>
  <c r="F1697" i="9"/>
  <c r="D1697" i="9"/>
  <c r="H1698" i="9"/>
  <c r="C1698" i="9"/>
  <c r="B1699" i="9"/>
  <c r="H1699" i="9" l="1"/>
  <c r="B1700" i="9"/>
  <c r="C1699" i="9"/>
  <c r="E1698" i="9"/>
  <c r="D1698" i="9"/>
  <c r="F1698" i="9"/>
  <c r="E1699" i="9" l="1"/>
  <c r="F1699" i="9"/>
  <c r="D1699" i="9"/>
  <c r="H1700" i="9"/>
  <c r="B1701" i="9"/>
  <c r="C1700" i="9"/>
  <c r="H1701" i="9" l="1"/>
  <c r="C1701" i="9"/>
  <c r="B1702" i="9"/>
  <c r="E1700" i="9"/>
  <c r="D1700" i="9"/>
  <c r="F1700" i="9"/>
  <c r="F1701" i="9" l="1"/>
  <c r="D1701" i="9"/>
  <c r="E1701" i="9"/>
  <c r="B1703" i="9"/>
  <c r="H1702" i="9"/>
  <c r="C1702" i="9"/>
  <c r="E1702" i="9" l="1"/>
  <c r="D1702" i="9"/>
  <c r="F1702" i="9"/>
  <c r="C1703" i="9"/>
  <c r="H1703" i="9"/>
  <c r="B1704" i="9"/>
  <c r="B1705" i="9" l="1"/>
  <c r="H1704" i="9"/>
  <c r="C1704" i="9"/>
  <c r="F1703" i="9"/>
  <c r="E1703" i="9"/>
  <c r="D1703" i="9"/>
  <c r="D1704" i="9" l="1"/>
  <c r="F1704" i="9"/>
  <c r="E1704" i="9"/>
  <c r="C1705" i="9"/>
  <c r="H1705" i="9"/>
  <c r="B1706" i="9"/>
  <c r="E1705" i="9" l="1"/>
  <c r="F1705" i="9"/>
  <c r="D1705" i="9"/>
  <c r="C1706" i="9"/>
  <c r="B1707" i="9"/>
  <c r="H1706" i="9"/>
  <c r="B1708" i="9" l="1"/>
  <c r="H1707" i="9"/>
  <c r="C1707" i="9"/>
  <c r="F1706" i="9"/>
  <c r="D1706" i="9"/>
  <c r="E1706" i="9"/>
  <c r="F1707" i="9" l="1"/>
  <c r="E1707" i="9"/>
  <c r="D1707" i="9"/>
  <c r="H1708" i="9"/>
  <c r="C1708" i="9"/>
  <c r="B1709" i="9"/>
  <c r="B1710" i="9" l="1"/>
  <c r="H1709" i="9"/>
  <c r="C1709" i="9"/>
  <c r="F1708" i="9"/>
  <c r="E1708" i="9"/>
  <c r="D1708" i="9"/>
  <c r="E1709" i="9" l="1"/>
  <c r="D1709" i="9"/>
  <c r="F1709" i="9"/>
  <c r="H1710" i="9"/>
  <c r="B1711" i="9"/>
  <c r="C1710" i="9"/>
  <c r="D1710" i="9" l="1"/>
  <c r="F1710" i="9"/>
  <c r="E1710" i="9"/>
  <c r="B1712" i="9"/>
  <c r="H1711" i="9"/>
  <c r="C1711" i="9"/>
  <c r="H1712" i="9" l="1"/>
  <c r="C1712" i="9"/>
  <c r="B1713" i="9"/>
  <c r="E1711" i="9"/>
  <c r="F1711" i="9"/>
  <c r="D1711" i="9"/>
  <c r="F1712" i="9" l="1"/>
  <c r="D1712" i="9"/>
  <c r="E1712" i="9"/>
  <c r="C1713" i="9"/>
  <c r="H1713" i="9"/>
  <c r="B1714" i="9"/>
  <c r="C1714" i="9" l="1"/>
  <c r="H1714" i="9"/>
  <c r="B1715" i="9"/>
  <c r="F1713" i="9"/>
  <c r="E1713" i="9"/>
  <c r="D1713" i="9"/>
  <c r="F1714" i="9" l="1"/>
  <c r="E1714" i="9"/>
  <c r="D1714" i="9"/>
  <c r="H1715" i="9"/>
  <c r="C1715" i="9"/>
  <c r="B1716" i="9"/>
  <c r="H1716" i="9" l="1"/>
  <c r="C1716" i="9"/>
  <c r="B1717" i="9"/>
  <c r="D1715" i="9"/>
  <c r="E1715" i="9"/>
  <c r="F1715" i="9"/>
  <c r="C1717" i="9" l="1"/>
  <c r="B1718" i="9"/>
  <c r="H1717" i="9"/>
  <c r="D1716" i="9"/>
  <c r="F1716" i="9"/>
  <c r="E1716" i="9"/>
  <c r="F1717" i="9" l="1"/>
  <c r="D1717" i="9"/>
  <c r="E1717" i="9"/>
  <c r="B1719" i="9"/>
  <c r="H1718" i="9"/>
  <c r="C1718" i="9"/>
  <c r="F1718" i="9" l="1"/>
  <c r="E1718" i="9"/>
  <c r="D1718" i="9"/>
  <c r="H1719" i="9"/>
  <c r="B1720" i="9"/>
  <c r="C1719" i="9"/>
  <c r="F1719" i="9" l="1"/>
  <c r="E1719" i="9"/>
  <c r="D1719" i="9"/>
  <c r="C1720" i="9"/>
  <c r="H1720" i="9"/>
  <c r="B1721" i="9"/>
  <c r="C1721" i="9" l="1"/>
  <c r="B1722" i="9"/>
  <c r="H1721" i="9"/>
  <c r="E1720" i="9"/>
  <c r="D1720" i="9"/>
  <c r="F1720" i="9"/>
  <c r="C1722" i="9" l="1"/>
  <c r="B1723" i="9"/>
  <c r="H1722" i="9"/>
  <c r="F1721" i="9"/>
  <c r="E1721" i="9"/>
  <c r="D1721" i="9"/>
  <c r="H1723" i="9" l="1"/>
  <c r="C1723" i="9"/>
  <c r="B1724" i="9"/>
  <c r="F1722" i="9"/>
  <c r="D1722" i="9"/>
  <c r="E1722" i="9"/>
  <c r="C1724" i="9" l="1"/>
  <c r="H1724" i="9"/>
  <c r="B1725" i="9"/>
  <c r="E1723" i="9"/>
  <c r="F1723" i="9"/>
  <c r="D1723" i="9"/>
  <c r="D1724" i="9" l="1"/>
  <c r="E1724" i="9"/>
  <c r="F1724" i="9"/>
  <c r="B1726" i="9"/>
  <c r="C1725" i="9"/>
  <c r="H1725" i="9"/>
  <c r="E1725" i="9" l="1"/>
  <c r="D1725" i="9"/>
  <c r="F1725" i="9"/>
  <c r="B1727" i="9"/>
  <c r="C1726" i="9"/>
  <c r="H1726" i="9"/>
  <c r="B1728" i="9" l="1"/>
  <c r="C1727" i="9"/>
  <c r="H1727" i="9"/>
  <c r="D1726" i="9"/>
  <c r="F1726" i="9"/>
  <c r="E1726" i="9"/>
  <c r="H1728" i="9" l="1"/>
  <c r="C1728" i="9"/>
  <c r="B1729" i="9"/>
  <c r="D1727" i="9"/>
  <c r="F1727" i="9"/>
  <c r="E1727" i="9"/>
  <c r="B1730" i="9" l="1"/>
  <c r="H1729" i="9"/>
  <c r="C1729" i="9"/>
  <c r="E1728" i="9"/>
  <c r="D1728" i="9"/>
  <c r="F1728" i="9"/>
  <c r="H1730" i="9" l="1"/>
  <c r="C1730" i="9"/>
  <c r="B1731" i="9"/>
  <c r="E1729" i="9"/>
  <c r="F1729" i="9"/>
  <c r="D1729" i="9"/>
  <c r="H1731" i="9" l="1"/>
  <c r="B1732" i="9"/>
  <c r="C1731" i="9"/>
  <c r="D1730" i="9"/>
  <c r="F1730" i="9"/>
  <c r="E1730" i="9"/>
  <c r="F1731" i="9" l="1"/>
  <c r="E1731" i="9"/>
  <c r="D1731" i="9"/>
  <c r="B1733" i="9"/>
  <c r="C1732" i="9"/>
  <c r="H1732" i="9"/>
  <c r="D1732" i="9" l="1"/>
  <c r="E1732" i="9"/>
  <c r="F1732" i="9"/>
  <c r="H1733" i="9"/>
  <c r="B1734" i="9"/>
  <c r="C1733" i="9"/>
  <c r="F1733" i="9" l="1"/>
  <c r="D1733" i="9"/>
  <c r="E1733" i="9"/>
  <c r="H1734" i="9"/>
  <c r="C1734" i="9"/>
  <c r="B1735" i="9"/>
  <c r="H1735" i="9" l="1"/>
  <c r="C1735" i="9"/>
  <c r="B1736" i="9"/>
  <c r="F1734" i="9"/>
  <c r="E1734" i="9"/>
  <c r="D1734" i="9"/>
  <c r="C1736" i="9" l="1"/>
  <c r="H1736" i="9"/>
  <c r="B1737" i="9"/>
  <c r="D1735" i="9"/>
  <c r="E1735" i="9"/>
  <c r="F1735" i="9"/>
  <c r="E1736" i="9" l="1"/>
  <c r="F1736" i="9"/>
  <c r="D1736" i="9"/>
  <c r="C1737" i="9"/>
  <c r="B1738" i="9"/>
  <c r="H1737" i="9"/>
  <c r="C1738" i="9" l="1"/>
  <c r="H1738" i="9"/>
  <c r="B1739" i="9"/>
  <c r="D1737" i="9"/>
  <c r="F1737" i="9"/>
  <c r="E1737" i="9"/>
  <c r="E1738" i="9" l="1"/>
  <c r="F1738" i="9"/>
  <c r="D1738" i="9"/>
  <c r="H1739" i="9"/>
  <c r="B1740" i="9"/>
  <c r="C1739" i="9"/>
  <c r="E1739" i="9" l="1"/>
  <c r="F1739" i="9"/>
  <c r="D1739" i="9"/>
  <c r="C1740" i="9"/>
  <c r="B1741" i="9"/>
  <c r="H1740" i="9"/>
  <c r="C1741" i="9" l="1"/>
  <c r="H1741" i="9"/>
  <c r="B1742" i="9"/>
  <c r="F1740" i="9"/>
  <c r="E1740" i="9"/>
  <c r="D1740" i="9"/>
  <c r="H1742" i="9" l="1"/>
  <c r="B1743" i="9"/>
  <c r="C1742" i="9"/>
  <c r="D1741" i="9"/>
  <c r="F1741" i="9"/>
  <c r="E1741" i="9"/>
  <c r="B1744" i="9" l="1"/>
  <c r="H1743" i="9"/>
  <c r="C1743" i="9"/>
  <c r="D1742" i="9"/>
  <c r="F1742" i="9"/>
  <c r="E1742" i="9"/>
  <c r="H1744" i="9" l="1"/>
  <c r="C1744" i="9"/>
  <c r="B1745" i="9"/>
  <c r="F1743" i="9"/>
  <c r="E1743" i="9"/>
  <c r="D1743" i="9"/>
  <c r="H1745" i="9" l="1"/>
  <c r="B1746" i="9"/>
  <c r="C1745" i="9"/>
  <c r="E1744" i="9"/>
  <c r="F1744" i="9"/>
  <c r="D1744" i="9"/>
  <c r="B1747" i="9" l="1"/>
  <c r="C1746" i="9"/>
  <c r="H1746" i="9"/>
  <c r="E1745" i="9"/>
  <c r="D1745" i="9"/>
  <c r="F1745" i="9"/>
  <c r="E1746" i="9" l="1"/>
  <c r="D1746" i="9"/>
  <c r="F1746" i="9"/>
  <c r="H1747" i="9"/>
  <c r="C1747" i="9"/>
  <c r="B1748" i="9"/>
  <c r="B1749" i="9" l="1"/>
  <c r="H1748" i="9"/>
  <c r="C1748" i="9"/>
  <c r="E1747" i="9"/>
  <c r="F1747" i="9"/>
  <c r="D1747" i="9"/>
  <c r="D1748" i="9" l="1"/>
  <c r="E1748" i="9"/>
  <c r="F1748" i="9"/>
  <c r="H1749" i="9"/>
  <c r="B1750" i="9"/>
  <c r="C1749" i="9"/>
  <c r="E1749" i="9" l="1"/>
  <c r="F1749" i="9"/>
  <c r="D1749" i="9"/>
  <c r="H1750" i="9"/>
  <c r="C1750" i="9"/>
  <c r="B1751" i="9"/>
  <c r="E1750" i="9" l="1"/>
  <c r="F1750" i="9"/>
  <c r="D1750" i="9"/>
  <c r="C1751" i="9"/>
  <c r="H1751" i="9"/>
  <c r="B1752" i="9"/>
  <c r="E1751" i="9" l="1"/>
  <c r="F1751" i="9"/>
  <c r="D1751" i="9"/>
  <c r="C1752" i="9"/>
  <c r="H1752" i="9"/>
  <c r="B1753" i="9"/>
  <c r="B1754" i="9" l="1"/>
  <c r="H1753" i="9"/>
  <c r="C1753" i="9"/>
  <c r="E1752" i="9"/>
  <c r="D1752" i="9"/>
  <c r="F1752" i="9"/>
  <c r="C1754" i="9" l="1"/>
  <c r="B1755" i="9"/>
  <c r="H1754" i="9"/>
  <c r="D1753" i="9"/>
  <c r="E1753" i="9"/>
  <c r="F1753" i="9"/>
  <c r="F1754" i="9" l="1"/>
  <c r="D1754" i="9"/>
  <c r="E1754" i="9"/>
  <c r="C1755" i="9"/>
  <c r="H1755" i="9"/>
  <c r="B1756" i="9"/>
  <c r="F1755" i="9" l="1"/>
  <c r="D1755" i="9"/>
  <c r="E1755" i="9"/>
  <c r="H1756" i="9"/>
  <c r="C1756" i="9"/>
  <c r="B1757" i="9"/>
  <c r="C1757" i="9" l="1"/>
  <c r="H1757" i="9"/>
  <c r="B1758" i="9"/>
  <c r="E1756" i="9"/>
  <c r="F1756" i="9"/>
  <c r="D1756" i="9"/>
  <c r="C1758" i="9" l="1"/>
  <c r="B1759" i="9"/>
  <c r="H1758" i="9"/>
  <c r="D1757" i="9"/>
  <c r="F1757" i="9"/>
  <c r="E1757" i="9"/>
  <c r="D1758" i="9" l="1"/>
  <c r="F1758" i="9"/>
  <c r="E1758" i="9"/>
  <c r="C1759" i="9"/>
  <c r="B1760" i="9"/>
  <c r="H1759" i="9"/>
  <c r="B1761" i="9" l="1"/>
  <c r="C1760" i="9"/>
  <c r="H1760" i="9"/>
  <c r="D1759" i="9"/>
  <c r="E1759" i="9"/>
  <c r="F1759" i="9"/>
  <c r="E1760" i="9" l="1"/>
  <c r="F1760" i="9"/>
  <c r="D1760" i="9"/>
  <c r="C1761" i="9"/>
  <c r="H1761" i="9"/>
  <c r="B1762" i="9"/>
  <c r="H1762" i="9" l="1"/>
  <c r="B1763" i="9"/>
  <c r="C1762" i="9"/>
  <c r="D1761" i="9"/>
  <c r="E1761" i="9"/>
  <c r="F1761" i="9"/>
  <c r="F1762" i="9" l="1"/>
  <c r="D1762" i="9"/>
  <c r="E1762" i="9"/>
  <c r="B1764" i="9"/>
  <c r="C1763" i="9"/>
  <c r="H1763" i="9"/>
  <c r="C1764" i="9" l="1"/>
  <c r="H1764" i="9"/>
  <c r="B1765" i="9"/>
  <c r="D1763" i="9"/>
  <c r="F1763" i="9"/>
  <c r="E1763" i="9"/>
  <c r="F1764" i="9" l="1"/>
  <c r="D1764" i="9"/>
  <c r="E1764" i="9"/>
  <c r="H1765" i="9"/>
  <c r="B1766" i="9"/>
  <c r="C1765" i="9"/>
  <c r="F1765" i="9" l="1"/>
  <c r="E1765" i="9"/>
  <c r="D1765" i="9"/>
  <c r="H1766" i="9"/>
  <c r="B1767" i="9"/>
  <c r="C1766" i="9"/>
  <c r="C1767" i="9" l="1"/>
  <c r="B1768" i="9"/>
  <c r="H1767" i="9"/>
  <c r="F1766" i="9"/>
  <c r="D1766" i="9"/>
  <c r="E1766" i="9"/>
  <c r="C1768" i="9" l="1"/>
  <c r="H1768" i="9"/>
  <c r="B1769" i="9"/>
  <c r="D1767" i="9"/>
  <c r="E1767" i="9"/>
  <c r="F1767" i="9"/>
  <c r="H1769" i="9" l="1"/>
  <c r="C1769" i="9"/>
  <c r="B1770" i="9"/>
  <c r="E1768" i="9"/>
  <c r="D1768" i="9"/>
  <c r="F1768" i="9"/>
  <c r="C1770" i="9" l="1"/>
  <c r="B1771" i="9"/>
  <c r="H1770" i="9"/>
  <c r="D1769" i="9"/>
  <c r="F1769" i="9"/>
  <c r="E1769" i="9"/>
  <c r="C1771" i="9" l="1"/>
  <c r="H1771" i="9"/>
  <c r="B1772" i="9"/>
  <c r="E1770" i="9"/>
  <c r="F1770" i="9"/>
  <c r="D1770" i="9"/>
  <c r="D1771" i="9" l="1"/>
  <c r="F1771" i="9"/>
  <c r="E1771" i="9"/>
  <c r="B1773" i="9"/>
  <c r="C1772" i="9"/>
  <c r="H1772" i="9"/>
  <c r="F1772" i="9" l="1"/>
  <c r="E1772" i="9"/>
  <c r="D1772" i="9"/>
  <c r="C1773" i="9"/>
  <c r="H1773" i="9"/>
  <c r="B1774" i="9"/>
  <c r="D1773" i="9" l="1"/>
  <c r="F1773" i="9"/>
  <c r="E1773" i="9"/>
  <c r="H1774" i="9"/>
  <c r="B1775" i="9"/>
  <c r="C1774" i="9"/>
  <c r="F1774" i="9" l="1"/>
  <c r="E1774" i="9"/>
  <c r="D1774" i="9"/>
  <c r="H1775" i="9"/>
  <c r="B1776" i="9"/>
  <c r="C1775" i="9"/>
  <c r="F1775" i="9" l="1"/>
  <c r="E1775" i="9"/>
  <c r="D1775" i="9"/>
  <c r="C1776" i="9"/>
  <c r="B1777" i="9"/>
  <c r="H1776" i="9"/>
  <c r="E1776" i="9" l="1"/>
  <c r="F1776" i="9"/>
  <c r="D1776" i="9"/>
  <c r="B1778" i="9"/>
  <c r="C1777" i="9"/>
  <c r="H1777" i="9"/>
  <c r="D1777" i="9" l="1"/>
  <c r="F1777" i="9"/>
  <c r="E1777" i="9"/>
  <c r="C1778" i="9"/>
  <c r="B1779" i="9"/>
  <c r="H1778" i="9"/>
  <c r="D1778" i="9" l="1"/>
  <c r="E1778" i="9"/>
  <c r="F1778" i="9"/>
  <c r="H1779" i="9"/>
  <c r="B1780" i="9"/>
  <c r="C1779" i="9"/>
  <c r="C1780" i="9" l="1"/>
  <c r="B1781" i="9"/>
  <c r="H1780" i="9"/>
  <c r="D1779" i="9"/>
  <c r="E1779" i="9"/>
  <c r="F1779" i="9"/>
  <c r="C1781" i="9" l="1"/>
  <c r="B1782" i="9"/>
  <c r="H1781" i="9"/>
  <c r="E1780" i="9"/>
  <c r="F1780" i="9"/>
  <c r="D1780" i="9"/>
  <c r="D1781" i="9" l="1"/>
  <c r="E1781" i="9"/>
  <c r="F1781" i="9"/>
  <c r="H1782" i="9"/>
  <c r="C1782" i="9"/>
  <c r="B1783" i="9"/>
  <c r="D1782" i="9" l="1"/>
  <c r="F1782" i="9"/>
  <c r="E1782" i="9"/>
  <c r="C1783" i="9"/>
  <c r="B1784" i="9"/>
  <c r="H1783" i="9"/>
  <c r="F1783" i="9" l="1"/>
  <c r="D1783" i="9"/>
  <c r="E1783" i="9"/>
  <c r="H1784" i="9"/>
  <c r="C1784" i="9"/>
  <c r="B1785" i="9"/>
  <c r="E1784" i="9" l="1"/>
  <c r="F1784" i="9"/>
  <c r="D1784" i="9"/>
  <c r="H1785" i="9"/>
  <c r="C1785" i="9"/>
  <c r="B1786" i="9"/>
  <c r="F1785" i="9" l="1"/>
  <c r="D1785" i="9"/>
  <c r="E1785" i="9"/>
  <c r="H1786" i="9"/>
  <c r="C1786" i="9"/>
  <c r="B1787" i="9"/>
  <c r="H1787" i="9" l="1"/>
  <c r="B1788" i="9"/>
  <c r="C1787" i="9"/>
  <c r="D1786" i="9"/>
  <c r="E1786" i="9"/>
  <c r="F1786" i="9"/>
  <c r="F1787" i="9" l="1"/>
  <c r="E1787" i="9"/>
  <c r="D1787" i="9"/>
  <c r="H1788" i="9"/>
  <c r="B1789" i="9"/>
  <c r="C1788" i="9"/>
  <c r="H1789" i="9" l="1"/>
  <c r="B1790" i="9"/>
  <c r="C1789" i="9"/>
  <c r="F1788" i="9"/>
  <c r="D1788" i="9"/>
  <c r="E1788" i="9"/>
  <c r="D1789" i="9" l="1"/>
  <c r="E1789" i="9"/>
  <c r="F1789" i="9"/>
  <c r="C1790" i="9"/>
  <c r="B1791" i="9"/>
  <c r="H1790" i="9"/>
  <c r="B1792" i="9" l="1"/>
  <c r="H1791" i="9"/>
  <c r="C1791" i="9"/>
  <c r="D1790" i="9"/>
  <c r="F1790" i="9"/>
  <c r="E1790" i="9"/>
  <c r="B1793" i="9" l="1"/>
  <c r="C1792" i="9"/>
  <c r="H1792" i="9"/>
  <c r="E1791" i="9"/>
  <c r="D1791" i="9"/>
  <c r="F1791" i="9"/>
  <c r="E1792" i="9" l="1"/>
  <c r="F1792" i="9"/>
  <c r="D1792" i="9"/>
  <c r="C1793" i="9"/>
  <c r="B1794" i="9"/>
  <c r="H1793" i="9"/>
  <c r="D1793" i="9" l="1"/>
  <c r="F1793" i="9"/>
  <c r="E1793" i="9"/>
  <c r="B1795" i="9"/>
  <c r="H1794" i="9"/>
  <c r="C1794" i="9"/>
  <c r="E1794" i="9" l="1"/>
  <c r="F1794" i="9"/>
  <c r="D1794" i="9"/>
  <c r="H1795" i="9"/>
  <c r="C1795" i="9"/>
  <c r="B1796" i="9"/>
  <c r="H1796" i="9" l="1"/>
  <c r="C1796" i="9"/>
  <c r="B1797" i="9"/>
  <c r="E1795" i="9"/>
  <c r="F1795" i="9"/>
  <c r="D1795" i="9"/>
  <c r="D1796" i="9" l="1"/>
  <c r="F1796" i="9"/>
  <c r="E1796" i="9"/>
  <c r="B1798" i="9"/>
  <c r="H1797" i="9"/>
  <c r="C1797" i="9"/>
  <c r="F1797" i="9" l="1"/>
  <c r="E1797" i="9"/>
  <c r="D1797" i="9"/>
  <c r="B1799" i="9"/>
  <c r="C1798" i="9"/>
  <c r="H1798" i="9"/>
  <c r="D1798" i="9" l="1"/>
  <c r="E1798" i="9"/>
  <c r="F1798" i="9"/>
  <c r="C1799" i="9"/>
  <c r="H1799" i="9"/>
  <c r="B1800" i="9"/>
  <c r="B1801" i="9" l="1"/>
  <c r="H1800" i="9"/>
  <c r="C1800" i="9"/>
  <c r="F1799" i="9"/>
  <c r="E1799" i="9"/>
  <c r="D1799" i="9"/>
  <c r="C1801" i="9" l="1"/>
  <c r="H1801" i="9"/>
  <c r="B1802" i="9"/>
  <c r="D1800" i="9"/>
  <c r="E1800" i="9"/>
  <c r="F1800" i="9"/>
  <c r="D1801" i="9" l="1"/>
  <c r="E1801" i="9"/>
  <c r="F1801" i="9"/>
  <c r="H1802" i="9"/>
  <c r="C1802" i="9"/>
  <c r="B1803" i="9"/>
  <c r="D1802" i="9" l="1"/>
  <c r="F1802" i="9"/>
  <c r="E1802" i="9"/>
  <c r="C1803" i="9"/>
  <c r="H1803" i="9"/>
  <c r="B1804" i="9"/>
  <c r="F1803" i="9" l="1"/>
  <c r="E1803" i="9"/>
  <c r="D1803" i="9"/>
  <c r="B1805" i="9"/>
  <c r="H1804" i="9"/>
  <c r="C1804" i="9"/>
  <c r="D1804" i="9" l="1"/>
  <c r="E1804" i="9"/>
  <c r="F1804" i="9"/>
  <c r="C1805" i="9"/>
  <c r="B1806" i="9"/>
  <c r="H1805" i="9"/>
  <c r="B1807" i="9" l="1"/>
  <c r="H1806" i="9"/>
  <c r="C1806" i="9"/>
  <c r="D1805" i="9"/>
  <c r="F1805" i="9"/>
  <c r="E1805" i="9"/>
  <c r="B1808" i="9" l="1"/>
  <c r="H1807" i="9"/>
  <c r="C1807" i="9"/>
  <c r="F1806" i="9"/>
  <c r="D1806" i="9"/>
  <c r="E1806" i="9"/>
  <c r="C1808" i="9" l="1"/>
  <c r="H1808" i="9"/>
  <c r="B1809" i="9"/>
  <c r="F1807" i="9"/>
  <c r="E1807" i="9"/>
  <c r="D1807" i="9"/>
  <c r="H1809" i="9" l="1"/>
  <c r="C1809" i="9"/>
  <c r="B1810" i="9"/>
  <c r="E1808" i="9"/>
  <c r="F1808" i="9"/>
  <c r="D1808" i="9"/>
  <c r="C1810" i="9" l="1"/>
  <c r="B1811" i="9"/>
  <c r="H1810" i="9"/>
  <c r="E1809" i="9"/>
  <c r="D1809" i="9"/>
  <c r="F1809" i="9"/>
  <c r="B1812" i="9" l="1"/>
  <c r="H1811" i="9"/>
  <c r="C1811" i="9"/>
  <c r="E1810" i="9"/>
  <c r="F1810" i="9"/>
  <c r="D1810" i="9"/>
  <c r="D1811" i="9" l="1"/>
  <c r="F1811" i="9"/>
  <c r="E1811" i="9"/>
  <c r="B1813" i="9"/>
  <c r="C1812" i="9"/>
  <c r="H1812" i="9"/>
  <c r="C1813" i="9" l="1"/>
  <c r="B1814" i="9"/>
  <c r="H1813" i="9"/>
  <c r="D1812" i="9"/>
  <c r="F1812" i="9"/>
  <c r="E1812" i="9"/>
  <c r="C1814" i="9" l="1"/>
  <c r="H1814" i="9"/>
  <c r="B1815" i="9"/>
  <c r="D1813" i="9"/>
  <c r="E1813" i="9"/>
  <c r="F1813" i="9"/>
  <c r="H1815" i="9" l="1"/>
  <c r="B1816" i="9"/>
  <c r="C1815" i="9"/>
  <c r="F1814" i="9"/>
  <c r="D1814" i="9"/>
  <c r="E1814" i="9"/>
  <c r="D1815" i="9" l="1"/>
  <c r="E1815" i="9"/>
  <c r="F1815" i="9"/>
  <c r="C1816" i="9"/>
  <c r="B1817" i="9"/>
  <c r="H1816" i="9"/>
  <c r="H1817" i="9" l="1"/>
  <c r="B1818" i="9"/>
  <c r="C1817" i="9"/>
  <c r="F1816" i="9"/>
  <c r="D1816" i="9"/>
  <c r="E1816" i="9"/>
  <c r="D1817" i="9" l="1"/>
  <c r="E1817" i="9"/>
  <c r="F1817" i="9"/>
  <c r="B1819" i="9"/>
  <c r="H1818" i="9"/>
  <c r="C1818" i="9"/>
  <c r="F1818" i="9" l="1"/>
  <c r="E1818" i="9"/>
  <c r="D1818" i="9"/>
  <c r="C1819" i="9"/>
  <c r="H1819" i="9"/>
  <c r="B1820" i="9"/>
  <c r="D1819" i="9" l="1"/>
  <c r="F1819" i="9"/>
  <c r="E1819" i="9"/>
  <c r="H1820" i="9"/>
  <c r="B1821" i="9"/>
  <c r="C1820" i="9"/>
  <c r="F1820" i="9" l="1"/>
  <c r="E1820" i="9"/>
  <c r="D1820" i="9"/>
  <c r="C1821" i="9"/>
  <c r="B1822" i="9"/>
  <c r="H1821" i="9"/>
  <c r="C1822" i="9" l="1"/>
  <c r="H1822" i="9"/>
  <c r="B1823" i="9"/>
  <c r="F1821" i="9"/>
  <c r="E1821" i="9"/>
  <c r="D1821" i="9"/>
  <c r="E1822" i="9" l="1"/>
  <c r="F1822" i="9"/>
  <c r="D1822" i="9"/>
  <c r="C1823" i="9"/>
  <c r="H1823" i="9"/>
  <c r="B1824" i="9"/>
  <c r="H1824" i="9" l="1"/>
  <c r="C1824" i="9"/>
  <c r="B1825" i="9"/>
  <c r="F1823" i="9"/>
  <c r="E1823" i="9"/>
  <c r="D1823" i="9"/>
  <c r="H1825" i="9" l="1"/>
  <c r="B1826" i="9"/>
  <c r="C1825" i="9"/>
  <c r="F1824" i="9"/>
  <c r="D1824" i="9"/>
  <c r="E1824" i="9"/>
  <c r="F1825" i="9" l="1"/>
  <c r="D1825" i="9"/>
  <c r="E1825" i="9"/>
  <c r="C1826" i="9"/>
  <c r="H1826" i="9"/>
  <c r="B1827" i="9"/>
  <c r="E1826" i="9" l="1"/>
  <c r="F1826" i="9"/>
  <c r="D1826" i="9"/>
  <c r="H1827" i="9"/>
  <c r="B1828" i="9"/>
  <c r="C1827" i="9"/>
  <c r="C1828" i="9" l="1"/>
  <c r="H1828" i="9"/>
  <c r="B1829" i="9"/>
  <c r="D1827" i="9"/>
  <c r="E1827" i="9"/>
  <c r="F1827" i="9"/>
  <c r="D1828" i="9" l="1"/>
  <c r="F1828" i="9"/>
  <c r="E1828" i="9"/>
  <c r="C1829" i="9"/>
  <c r="B1830" i="9"/>
  <c r="H1829" i="9"/>
  <c r="C1830" i="9" l="1"/>
  <c r="B1831" i="9"/>
  <c r="H1830" i="9"/>
  <c r="D1829" i="9"/>
  <c r="F1829" i="9"/>
  <c r="E1829" i="9"/>
  <c r="B1832" i="9" l="1"/>
  <c r="C1831" i="9"/>
  <c r="H1831" i="9"/>
  <c r="F1830" i="9"/>
  <c r="E1830" i="9"/>
  <c r="D1830" i="9"/>
  <c r="E1831" i="9" l="1"/>
  <c r="F1831" i="9"/>
  <c r="D1831" i="9"/>
  <c r="C1832" i="9"/>
  <c r="H1832" i="9"/>
  <c r="B1833" i="9"/>
  <c r="F1832" i="9" l="1"/>
  <c r="E1832" i="9"/>
  <c r="D1832" i="9"/>
  <c r="B1834" i="9"/>
  <c r="C1833" i="9"/>
  <c r="H1833" i="9"/>
  <c r="C1834" i="9" l="1"/>
  <c r="H1834" i="9"/>
  <c r="B1835" i="9"/>
  <c r="E1833" i="9"/>
  <c r="F1833" i="9"/>
  <c r="D1833" i="9"/>
  <c r="E1834" i="9" l="1"/>
  <c r="D1834" i="9"/>
  <c r="F1834" i="9"/>
  <c r="H1835" i="9"/>
  <c r="B1836" i="9"/>
  <c r="C1835" i="9"/>
  <c r="F1835" i="9" l="1"/>
  <c r="E1835" i="9"/>
  <c r="D1835" i="9"/>
  <c r="H1836" i="9"/>
  <c r="B1837" i="9"/>
  <c r="C1836" i="9"/>
  <c r="D1836" i="9" l="1"/>
  <c r="F1836" i="9"/>
  <c r="E1836" i="9"/>
  <c r="H1837" i="9"/>
  <c r="B1838" i="9"/>
  <c r="C1837" i="9"/>
  <c r="F1837" i="9" l="1"/>
  <c r="E1837" i="9"/>
  <c r="D1837" i="9"/>
  <c r="C1838" i="9"/>
  <c r="H1838" i="9"/>
  <c r="B1839" i="9"/>
  <c r="E1838" i="9" l="1"/>
  <c r="F1838" i="9"/>
  <c r="D1838" i="9"/>
  <c r="B1840" i="9"/>
  <c r="H1839" i="9"/>
  <c r="C1839" i="9"/>
  <c r="E1839" i="9" l="1"/>
  <c r="F1839" i="9"/>
  <c r="D1839" i="9"/>
  <c r="C1840" i="9"/>
  <c r="B1841" i="9"/>
  <c r="H1840" i="9"/>
  <c r="C1841" i="9" l="1"/>
  <c r="H1841" i="9"/>
  <c r="B1842" i="9"/>
  <c r="F1840" i="9"/>
  <c r="D1840" i="9"/>
  <c r="E1840" i="9"/>
  <c r="F1841" i="9" l="1"/>
  <c r="E1841" i="9"/>
  <c r="D1841" i="9"/>
  <c r="H1842" i="9"/>
  <c r="C1842" i="9"/>
  <c r="B1843" i="9"/>
  <c r="B1844" i="9" l="1"/>
  <c r="C1843" i="9"/>
  <c r="H1843" i="9"/>
  <c r="E1842" i="9"/>
  <c r="F1842" i="9"/>
  <c r="D1842" i="9"/>
  <c r="F1843" i="9" l="1"/>
  <c r="E1843" i="9"/>
  <c r="D1843" i="9"/>
  <c r="B1845" i="9"/>
  <c r="H1844" i="9"/>
  <c r="C1844" i="9"/>
  <c r="C1845" i="9" l="1"/>
  <c r="B1846" i="9"/>
  <c r="H1845" i="9"/>
  <c r="F1844" i="9"/>
  <c r="D1844" i="9"/>
  <c r="E1844" i="9"/>
  <c r="H1846" i="9" l="1"/>
  <c r="B1847" i="9"/>
  <c r="C1846" i="9"/>
  <c r="F1845" i="9"/>
  <c r="D1845" i="9"/>
  <c r="E1845" i="9"/>
  <c r="F1846" i="9" l="1"/>
  <c r="E1846" i="9"/>
  <c r="D1846" i="9"/>
  <c r="B1848" i="9"/>
  <c r="C1847" i="9"/>
  <c r="H1847" i="9"/>
  <c r="D1847" i="9" l="1"/>
  <c r="F1847" i="9"/>
  <c r="E1847" i="9"/>
  <c r="B1849" i="9"/>
  <c r="H1848" i="9"/>
  <c r="C1848" i="9"/>
  <c r="F1848" i="9" l="1"/>
  <c r="E1848" i="9"/>
  <c r="D1848" i="9"/>
  <c r="H1849" i="9"/>
  <c r="B1850" i="9"/>
  <c r="C1849" i="9"/>
  <c r="H1850" i="9" l="1"/>
  <c r="C1850" i="9"/>
  <c r="B1851" i="9"/>
  <c r="F1849" i="9"/>
  <c r="D1849" i="9"/>
  <c r="E1849" i="9"/>
  <c r="B1852" i="9" l="1"/>
  <c r="H1851" i="9"/>
  <c r="C1851" i="9"/>
  <c r="E1850" i="9"/>
  <c r="F1850" i="9"/>
  <c r="D1850" i="9"/>
  <c r="D1851" i="9" l="1"/>
  <c r="E1851" i="9"/>
  <c r="F1851" i="9"/>
  <c r="H1852" i="9"/>
  <c r="C1852" i="9"/>
  <c r="B1853" i="9"/>
  <c r="F1852" i="9" l="1"/>
  <c r="D1852" i="9"/>
  <c r="E1852" i="9"/>
  <c r="B1854" i="9"/>
  <c r="C1853" i="9"/>
  <c r="H1853" i="9"/>
  <c r="F1853" i="9" l="1"/>
  <c r="E1853" i="9"/>
  <c r="D1853" i="9"/>
  <c r="B1855" i="9"/>
  <c r="H1854" i="9"/>
  <c r="C1854" i="9"/>
  <c r="H1855" i="9" l="1"/>
  <c r="B1856" i="9"/>
  <c r="C1855" i="9"/>
  <c r="D1854" i="9"/>
  <c r="E1854" i="9"/>
  <c r="F1854" i="9"/>
  <c r="F1855" i="9" l="1"/>
  <c r="E1855" i="9"/>
  <c r="D1855" i="9"/>
  <c r="C1856" i="9"/>
  <c r="H1856" i="9"/>
  <c r="B1857" i="9"/>
  <c r="F1856" i="9" l="1"/>
  <c r="E1856" i="9"/>
  <c r="D1856" i="9"/>
  <c r="C1857" i="9"/>
  <c r="H1857" i="9"/>
  <c r="B1858" i="9"/>
  <c r="B1859" i="9" l="1"/>
  <c r="H1858" i="9"/>
  <c r="C1858" i="9"/>
  <c r="D1857" i="9"/>
  <c r="E1857" i="9"/>
  <c r="F1857" i="9"/>
  <c r="E1858" i="9" l="1"/>
  <c r="F1858" i="9"/>
  <c r="D1858" i="9"/>
  <c r="B1860" i="9"/>
  <c r="C1859" i="9"/>
  <c r="H1859" i="9"/>
  <c r="B1861" i="9" l="1"/>
  <c r="C1860" i="9"/>
  <c r="H1860" i="9"/>
  <c r="D1859" i="9"/>
  <c r="E1859" i="9"/>
  <c r="F1859" i="9"/>
  <c r="B1862" i="9" l="1"/>
  <c r="H1861" i="9"/>
  <c r="C1861" i="9"/>
  <c r="E1860" i="9"/>
  <c r="F1860" i="9"/>
  <c r="D1860" i="9"/>
  <c r="B1863" i="9" l="1"/>
  <c r="H1862" i="9"/>
  <c r="C1862" i="9"/>
  <c r="E1861" i="9"/>
  <c r="D1861" i="9"/>
  <c r="F1861" i="9"/>
  <c r="C1863" i="9" l="1"/>
  <c r="H1863" i="9"/>
  <c r="B1864" i="9"/>
  <c r="F1862" i="9"/>
  <c r="D1862" i="9"/>
  <c r="E1862" i="9"/>
  <c r="B1865" i="9" l="1"/>
  <c r="H1864" i="9"/>
  <c r="C1864" i="9"/>
  <c r="D1863" i="9"/>
  <c r="E1863" i="9"/>
  <c r="F1863" i="9"/>
  <c r="D1864" i="9" l="1"/>
  <c r="F1864" i="9"/>
  <c r="E1864" i="9"/>
  <c r="H1865" i="9"/>
  <c r="B1866" i="9"/>
  <c r="C1865" i="9"/>
  <c r="F1865" i="9" l="1"/>
  <c r="D1865" i="9"/>
  <c r="E1865" i="9"/>
  <c r="B1867" i="9"/>
  <c r="C1866" i="9"/>
  <c r="H1866" i="9"/>
  <c r="D1866" i="9" l="1"/>
  <c r="E1866" i="9"/>
  <c r="F1866" i="9"/>
  <c r="C1867" i="9"/>
  <c r="H1867" i="9"/>
  <c r="B1868" i="9"/>
  <c r="H1868" i="9" l="1"/>
  <c r="B1869" i="9"/>
  <c r="C1868" i="9"/>
  <c r="D1867" i="9"/>
  <c r="F1867" i="9"/>
  <c r="E1867" i="9"/>
  <c r="E1868" i="9" l="1"/>
  <c r="D1868" i="9"/>
  <c r="F1868" i="9"/>
  <c r="C1869" i="9"/>
  <c r="B1870" i="9"/>
  <c r="H1869" i="9"/>
  <c r="H1870" i="9" l="1"/>
  <c r="B1871" i="9"/>
  <c r="C1870" i="9"/>
  <c r="D1869" i="9"/>
  <c r="E1869" i="9"/>
  <c r="F1869" i="9"/>
  <c r="D1870" i="9" l="1"/>
  <c r="E1870" i="9"/>
  <c r="F1870" i="9"/>
  <c r="H1871" i="9"/>
  <c r="C1871" i="9"/>
  <c r="B1872" i="9"/>
  <c r="C1872" i="9" l="1"/>
  <c r="H1872" i="9"/>
  <c r="B1873" i="9"/>
  <c r="E1871" i="9"/>
  <c r="D1871" i="9"/>
  <c r="F1871" i="9"/>
  <c r="H1873" i="9" l="1"/>
  <c r="C1873" i="9"/>
  <c r="B1874" i="9"/>
  <c r="E1872" i="9"/>
  <c r="F1872" i="9"/>
  <c r="D1872" i="9"/>
  <c r="H1874" i="9" l="1"/>
  <c r="C1874" i="9"/>
  <c r="B1875" i="9"/>
  <c r="E1873" i="9"/>
  <c r="F1873" i="9"/>
  <c r="D1873" i="9"/>
  <c r="F1874" i="9" l="1"/>
  <c r="D1874" i="9"/>
  <c r="E1874" i="9"/>
  <c r="B1876" i="9"/>
  <c r="H1875" i="9"/>
  <c r="C1875" i="9"/>
  <c r="E1875" i="9" l="1"/>
  <c r="F1875" i="9"/>
  <c r="D1875" i="9"/>
  <c r="H1876" i="9"/>
  <c r="C1876" i="9"/>
  <c r="B1877" i="9"/>
  <c r="B1878" i="9" l="1"/>
  <c r="H1877" i="9"/>
  <c r="C1877" i="9"/>
  <c r="D1876" i="9"/>
  <c r="F1876" i="9"/>
  <c r="E1876" i="9"/>
  <c r="E1877" i="9" l="1"/>
  <c r="F1877" i="9"/>
  <c r="D1877" i="9"/>
  <c r="B1879" i="9"/>
  <c r="H1878" i="9"/>
  <c r="C1878" i="9"/>
  <c r="F1878" i="9" l="1"/>
  <c r="D1878" i="9"/>
  <c r="E1878" i="9"/>
  <c r="H1879" i="9"/>
  <c r="C1879" i="9"/>
  <c r="B1880" i="9"/>
  <c r="H1880" i="9" l="1"/>
  <c r="C1880" i="9"/>
  <c r="B1881" i="9"/>
  <c r="E1879" i="9"/>
  <c r="F1879" i="9"/>
  <c r="D1879" i="9"/>
  <c r="F1880" i="9" l="1"/>
  <c r="D1880" i="9"/>
  <c r="E1880" i="9"/>
  <c r="H1881" i="9"/>
  <c r="B1882" i="9"/>
  <c r="C1881" i="9"/>
  <c r="F1881" i="9" l="1"/>
  <c r="D1881" i="9"/>
  <c r="E1881" i="9"/>
  <c r="C1882" i="9"/>
  <c r="H1882" i="9"/>
  <c r="B1883" i="9"/>
  <c r="H1883" i="9" l="1"/>
  <c r="B1884" i="9"/>
  <c r="C1883" i="9"/>
  <c r="F1882" i="9"/>
  <c r="E1882" i="9"/>
  <c r="D1882" i="9"/>
  <c r="F1883" i="9" l="1"/>
  <c r="D1883" i="9"/>
  <c r="E1883" i="9"/>
  <c r="C1884" i="9"/>
  <c r="B1885" i="9"/>
  <c r="H1884" i="9"/>
  <c r="H1885" i="9" l="1"/>
  <c r="C1885" i="9"/>
  <c r="B1886" i="9"/>
  <c r="D1884" i="9"/>
  <c r="F1884" i="9"/>
  <c r="E1884" i="9"/>
  <c r="B1887" i="9" l="1"/>
  <c r="H1886" i="9"/>
  <c r="C1886" i="9"/>
  <c r="F1885" i="9"/>
  <c r="D1885" i="9"/>
  <c r="E1885" i="9"/>
  <c r="E1886" i="9" l="1"/>
  <c r="F1886" i="9"/>
  <c r="D1886" i="9"/>
  <c r="H1887" i="9"/>
  <c r="B1888" i="9"/>
  <c r="C1887" i="9"/>
  <c r="D1887" i="9" l="1"/>
  <c r="F1887" i="9"/>
  <c r="E1887" i="9"/>
  <c r="B1889" i="9"/>
  <c r="H1888" i="9"/>
  <c r="C1888" i="9"/>
  <c r="D1888" i="9" l="1"/>
  <c r="E1888" i="9"/>
  <c r="F1888" i="9"/>
  <c r="H1889" i="9"/>
  <c r="B1890" i="9"/>
  <c r="C1889" i="9"/>
  <c r="D1889" i="9" l="1"/>
  <c r="E1889" i="9"/>
  <c r="F1889" i="9"/>
  <c r="B1891" i="9"/>
  <c r="H1890" i="9"/>
  <c r="C1890" i="9"/>
  <c r="F1890" i="9" l="1"/>
  <c r="E1890" i="9"/>
  <c r="D1890" i="9"/>
  <c r="C1891" i="9"/>
  <c r="B1892" i="9"/>
  <c r="H1891" i="9"/>
  <c r="C1892" i="9" l="1"/>
  <c r="B1893" i="9"/>
  <c r="H1892" i="9"/>
  <c r="E1891" i="9"/>
  <c r="F1891" i="9"/>
  <c r="D1891" i="9"/>
  <c r="B1894" i="9" l="1"/>
  <c r="H1893" i="9"/>
  <c r="C1893" i="9"/>
  <c r="E1892" i="9"/>
  <c r="D1892" i="9"/>
  <c r="F1892" i="9"/>
  <c r="B1895" i="9" l="1"/>
  <c r="C1894" i="9"/>
  <c r="H1894" i="9"/>
  <c r="F1893" i="9"/>
  <c r="D1893" i="9"/>
  <c r="E1893" i="9"/>
  <c r="H1895" i="9" l="1"/>
  <c r="C1895" i="9"/>
  <c r="B1896" i="9"/>
  <c r="E1894" i="9"/>
  <c r="D1894" i="9"/>
  <c r="F1894" i="9"/>
  <c r="H1896" i="9" l="1"/>
  <c r="B1897" i="9"/>
  <c r="C1896" i="9"/>
  <c r="E1895" i="9"/>
  <c r="F1895" i="9"/>
  <c r="D1895" i="9"/>
  <c r="C1897" i="9" l="1"/>
  <c r="H1897" i="9"/>
  <c r="B1898" i="9"/>
  <c r="F1896" i="9"/>
  <c r="D1896" i="9"/>
  <c r="E1896" i="9"/>
  <c r="D1897" i="9" l="1"/>
  <c r="E1897" i="9"/>
  <c r="F1897" i="9"/>
  <c r="B1899" i="9"/>
  <c r="C1898" i="9"/>
  <c r="H1898" i="9"/>
  <c r="C1899" i="9" l="1"/>
  <c r="H1899" i="9"/>
  <c r="B1900" i="9"/>
  <c r="E1898" i="9"/>
  <c r="F1898" i="9"/>
  <c r="D1898" i="9"/>
  <c r="H1900" i="9" l="1"/>
  <c r="B1901" i="9"/>
  <c r="C1900" i="9"/>
  <c r="D1899" i="9"/>
  <c r="F1899" i="9"/>
  <c r="E1899" i="9"/>
  <c r="C1901" i="9" l="1"/>
  <c r="B1902" i="9"/>
  <c r="H1901" i="9"/>
  <c r="F1900" i="9"/>
  <c r="D1900" i="9"/>
  <c r="E1900" i="9"/>
  <c r="C1902" i="9" l="1"/>
  <c r="H1902" i="9"/>
  <c r="B1903" i="9"/>
  <c r="E1901" i="9"/>
  <c r="F1901" i="9"/>
  <c r="D1901" i="9"/>
  <c r="F1902" i="9" l="1"/>
  <c r="D1902" i="9"/>
  <c r="E1902" i="9"/>
  <c r="C1903" i="9"/>
  <c r="H1903" i="9"/>
  <c r="B1904" i="9"/>
  <c r="C1904" i="9" l="1"/>
  <c r="B1905" i="9"/>
  <c r="H1904" i="9"/>
  <c r="F1903" i="9"/>
  <c r="E1903" i="9"/>
  <c r="D1903" i="9"/>
  <c r="B1906" i="9" l="1"/>
  <c r="H1905" i="9"/>
  <c r="C1905" i="9"/>
  <c r="E1904" i="9"/>
  <c r="D1904" i="9"/>
  <c r="F1904" i="9"/>
  <c r="D1905" i="9" l="1"/>
  <c r="E1905" i="9"/>
  <c r="F1905" i="9"/>
  <c r="H1906" i="9"/>
  <c r="B1907" i="9"/>
  <c r="C1906" i="9"/>
  <c r="C1907" i="9" l="1"/>
  <c r="H1907" i="9"/>
  <c r="B1908" i="9"/>
  <c r="F1906" i="9"/>
  <c r="E1906" i="9"/>
  <c r="D1906" i="9"/>
  <c r="F1907" i="9" l="1"/>
  <c r="D1907" i="9"/>
  <c r="E1907" i="9"/>
  <c r="B1909" i="9"/>
  <c r="H1908" i="9"/>
  <c r="C1908" i="9"/>
  <c r="F1908" i="9" l="1"/>
  <c r="D1908" i="9"/>
  <c r="E1908" i="9"/>
  <c r="C1909" i="9"/>
  <c r="H1909" i="9"/>
  <c r="B1910" i="9"/>
  <c r="C1910" i="9" l="1"/>
  <c r="B1911" i="9"/>
  <c r="H1910" i="9"/>
  <c r="E1909" i="9"/>
  <c r="F1909" i="9"/>
  <c r="D1909" i="9"/>
  <c r="C1911" i="9" l="1"/>
  <c r="B1912" i="9"/>
  <c r="H1911" i="9"/>
  <c r="D1910" i="9"/>
  <c r="F1910" i="9"/>
  <c r="E1910" i="9"/>
  <c r="D1911" i="9" l="1"/>
  <c r="F1911" i="9"/>
  <c r="E1911" i="9"/>
  <c r="H1912" i="9"/>
  <c r="B1913" i="9"/>
  <c r="C1912" i="9"/>
  <c r="E1912" i="9" l="1"/>
  <c r="D1912" i="9"/>
  <c r="F1912" i="9"/>
  <c r="H1913" i="9"/>
  <c r="C1913" i="9"/>
  <c r="B1914" i="9"/>
  <c r="H1914" i="9" l="1"/>
  <c r="B1915" i="9"/>
  <c r="C1914" i="9"/>
  <c r="E1913" i="9"/>
  <c r="F1913" i="9"/>
  <c r="D1913" i="9"/>
  <c r="H1915" i="9" l="1"/>
  <c r="C1915" i="9"/>
  <c r="B1916" i="9"/>
  <c r="E1914" i="9"/>
  <c r="D1914" i="9"/>
  <c r="F1914" i="9"/>
  <c r="H1916" i="9" l="1"/>
  <c r="B1917" i="9"/>
  <c r="C1916" i="9"/>
  <c r="E1915" i="9"/>
  <c r="F1915" i="9"/>
  <c r="D1915" i="9"/>
  <c r="C1917" i="9" l="1"/>
  <c r="H1917" i="9"/>
  <c r="B1918" i="9"/>
  <c r="E1916" i="9"/>
  <c r="F1916" i="9"/>
  <c r="D1916" i="9"/>
  <c r="C1918" i="9" l="1"/>
  <c r="H1918" i="9"/>
  <c r="B1919" i="9"/>
  <c r="D1917" i="9"/>
  <c r="E1917" i="9"/>
  <c r="F1917" i="9"/>
  <c r="D1918" i="9" l="1"/>
  <c r="E1918" i="9"/>
  <c r="F1918" i="9"/>
  <c r="B1920" i="9"/>
  <c r="C1919" i="9"/>
  <c r="H1919" i="9"/>
  <c r="E1919" i="9" l="1"/>
  <c r="F1919" i="9"/>
  <c r="D1919" i="9"/>
  <c r="H1920" i="9"/>
  <c r="B1921" i="9"/>
  <c r="C1920" i="9"/>
  <c r="C1921" i="9" l="1"/>
  <c r="B1922" i="9"/>
  <c r="H1921" i="9"/>
  <c r="D1920" i="9"/>
  <c r="E1920" i="9"/>
  <c r="F1920" i="9"/>
  <c r="H1922" i="9" l="1"/>
  <c r="C1922" i="9"/>
  <c r="B1923" i="9"/>
  <c r="E1921" i="9"/>
  <c r="F1921" i="9"/>
  <c r="D1921" i="9"/>
  <c r="H1923" i="9" l="1"/>
  <c r="C1923" i="9"/>
  <c r="B1924" i="9"/>
  <c r="F1922" i="9"/>
  <c r="D1922" i="9"/>
  <c r="E1922" i="9"/>
  <c r="D1923" i="9" l="1"/>
  <c r="E1923" i="9"/>
  <c r="F1923" i="9"/>
  <c r="B1925" i="9"/>
  <c r="C1924" i="9"/>
  <c r="H1924" i="9"/>
  <c r="C1925" i="9" l="1"/>
  <c r="H1925" i="9"/>
  <c r="B1926" i="9"/>
  <c r="D1924" i="9"/>
  <c r="F1924" i="9"/>
  <c r="E1924" i="9"/>
  <c r="H1926" i="9" l="1"/>
  <c r="B1927" i="9"/>
  <c r="C1926" i="9"/>
  <c r="F1925" i="9"/>
  <c r="D1925" i="9"/>
  <c r="E1925" i="9"/>
  <c r="B1928" i="9" l="1"/>
  <c r="H1927" i="9"/>
  <c r="C1927" i="9"/>
  <c r="D1926" i="9"/>
  <c r="E1926" i="9"/>
  <c r="F1926" i="9"/>
  <c r="E1927" i="9" l="1"/>
  <c r="D1927" i="9"/>
  <c r="F1927" i="9"/>
  <c r="C1928" i="9"/>
  <c r="H1928" i="9"/>
  <c r="B1929" i="9"/>
  <c r="D1928" i="9" l="1"/>
  <c r="F1928" i="9"/>
  <c r="E1928" i="9"/>
  <c r="B1930" i="9"/>
  <c r="H1929" i="9"/>
  <c r="C1929" i="9"/>
  <c r="F1929" i="9" l="1"/>
  <c r="D1929" i="9"/>
  <c r="E1929" i="9"/>
  <c r="C1930" i="9"/>
  <c r="H1930" i="9"/>
  <c r="B1931" i="9"/>
  <c r="B1932" i="9" l="1"/>
  <c r="H1931" i="9"/>
  <c r="C1931" i="9"/>
  <c r="E1930" i="9"/>
  <c r="F1930" i="9"/>
  <c r="D1930" i="9"/>
  <c r="D1931" i="9" l="1"/>
  <c r="F1931" i="9"/>
  <c r="E1931" i="9"/>
  <c r="B1933" i="9"/>
  <c r="H1932" i="9"/>
  <c r="C1932" i="9"/>
  <c r="B1934" i="9" l="1"/>
  <c r="H1933" i="9"/>
  <c r="C1933" i="9"/>
  <c r="E1932" i="9"/>
  <c r="D1932" i="9"/>
  <c r="F1932" i="9"/>
  <c r="B1935" i="9" l="1"/>
  <c r="C1934" i="9"/>
  <c r="H1934" i="9"/>
  <c r="F1933" i="9"/>
  <c r="D1933" i="9"/>
  <c r="E1933" i="9"/>
  <c r="D1934" i="9" l="1"/>
  <c r="E1934" i="9"/>
  <c r="F1934" i="9"/>
  <c r="B1936" i="9"/>
  <c r="H1935" i="9"/>
  <c r="C1935" i="9"/>
  <c r="C1936" i="9" l="1"/>
  <c r="H1936" i="9"/>
  <c r="B1937" i="9"/>
  <c r="D1935" i="9"/>
  <c r="F1935" i="9"/>
  <c r="E1935" i="9"/>
  <c r="C1937" i="9" l="1"/>
  <c r="B1938" i="9"/>
  <c r="H1937" i="9"/>
  <c r="F1936" i="9"/>
  <c r="E1936" i="9"/>
  <c r="D1936" i="9"/>
  <c r="H1938" i="9" l="1"/>
  <c r="C1938" i="9"/>
  <c r="B1939" i="9"/>
  <c r="F1937" i="9"/>
  <c r="D1937" i="9"/>
  <c r="E1937" i="9"/>
  <c r="C1939" i="9" l="1"/>
  <c r="B1940" i="9"/>
  <c r="H1939" i="9"/>
  <c r="E1938" i="9"/>
  <c r="F1938" i="9"/>
  <c r="D1938" i="9"/>
  <c r="E1939" i="9" l="1"/>
  <c r="F1939" i="9"/>
  <c r="D1939" i="9"/>
  <c r="B1941" i="9"/>
  <c r="C1940" i="9"/>
  <c r="H1940" i="9"/>
  <c r="F1940" i="9" l="1"/>
  <c r="E1940" i="9"/>
  <c r="D1940" i="9"/>
  <c r="C1941" i="9"/>
  <c r="B1942" i="9"/>
  <c r="H1941" i="9"/>
  <c r="D1941" i="9" l="1"/>
  <c r="F1941" i="9"/>
  <c r="E1941" i="9"/>
  <c r="B1943" i="9"/>
  <c r="C1942" i="9"/>
  <c r="H1942" i="9"/>
  <c r="H1943" i="9" l="1"/>
  <c r="C1943" i="9"/>
  <c r="B1944" i="9"/>
  <c r="F1942" i="9"/>
  <c r="E1942" i="9"/>
  <c r="D1942" i="9"/>
  <c r="B1945" i="9" l="1"/>
  <c r="H1944" i="9"/>
  <c r="C1944" i="9"/>
  <c r="E1943" i="9"/>
  <c r="D1943" i="9"/>
  <c r="F1943" i="9"/>
  <c r="E1944" i="9" l="1"/>
  <c r="D1944" i="9"/>
  <c r="F1944" i="9"/>
  <c r="C1945" i="9"/>
  <c r="B1946" i="9"/>
  <c r="H1945" i="9"/>
  <c r="D1945" i="9" l="1"/>
  <c r="F1945" i="9"/>
  <c r="E1945" i="9"/>
  <c r="C1946" i="9"/>
  <c r="H1946" i="9"/>
  <c r="B1947" i="9"/>
  <c r="B1948" i="9" l="1"/>
  <c r="H1947" i="9"/>
  <c r="C1947" i="9"/>
  <c r="D1946" i="9"/>
  <c r="E1946" i="9"/>
  <c r="F1946" i="9"/>
  <c r="B1949" i="9" l="1"/>
  <c r="C1948" i="9"/>
  <c r="H1948" i="9"/>
  <c r="D1947" i="9"/>
  <c r="F1947" i="9"/>
  <c r="E1947" i="9"/>
  <c r="B1950" i="9" l="1"/>
  <c r="H1949" i="9"/>
  <c r="C1949" i="9"/>
  <c r="F1948" i="9"/>
  <c r="D1948" i="9"/>
  <c r="E1948" i="9"/>
  <c r="D1949" i="9" l="1"/>
  <c r="E1949" i="9"/>
  <c r="F1949" i="9"/>
  <c r="C1950" i="9"/>
  <c r="H1950" i="9"/>
  <c r="B1951" i="9"/>
  <c r="E1950" i="9" l="1"/>
  <c r="D1950" i="9"/>
  <c r="F1950" i="9"/>
  <c r="C1951" i="9"/>
  <c r="B1952" i="9"/>
  <c r="H1951" i="9"/>
  <c r="B1953" i="9" l="1"/>
  <c r="C1952" i="9"/>
  <c r="H1952" i="9"/>
  <c r="E1951" i="9"/>
  <c r="D1951" i="9"/>
  <c r="F1951" i="9"/>
  <c r="F1952" i="9" l="1"/>
  <c r="E1952" i="9"/>
  <c r="D1952" i="9"/>
  <c r="B1954" i="9"/>
  <c r="H1953" i="9"/>
  <c r="C1953" i="9"/>
  <c r="B1955" i="9" l="1"/>
  <c r="C1954" i="9"/>
  <c r="H1954" i="9"/>
  <c r="E1953" i="9"/>
  <c r="D1953" i="9"/>
  <c r="F1953" i="9"/>
  <c r="C1955" i="9" l="1"/>
  <c r="B1956" i="9"/>
  <c r="H1955" i="9"/>
  <c r="F1954" i="9"/>
  <c r="E1954" i="9"/>
  <c r="D1954" i="9"/>
  <c r="F1955" i="9" l="1"/>
  <c r="D1955" i="9"/>
  <c r="E1955" i="9"/>
  <c r="C1956" i="9"/>
  <c r="B1957" i="9"/>
  <c r="H1956" i="9"/>
  <c r="D1956" i="9" l="1"/>
  <c r="F1956" i="9"/>
  <c r="E1956" i="9"/>
  <c r="H1957" i="9"/>
  <c r="B1958" i="9"/>
  <c r="C1957" i="9"/>
  <c r="F1957" i="9" l="1"/>
  <c r="D1957" i="9"/>
  <c r="E1957" i="9"/>
  <c r="C1958" i="9"/>
  <c r="H1958" i="9"/>
  <c r="B1959" i="9"/>
  <c r="C1959" i="9" l="1"/>
  <c r="B1960" i="9"/>
  <c r="H1959" i="9"/>
  <c r="F1958" i="9"/>
  <c r="D1958" i="9"/>
  <c r="E1958" i="9"/>
  <c r="B1961" i="9" l="1"/>
  <c r="C1960" i="9"/>
  <c r="H1960" i="9"/>
  <c r="F1959" i="9"/>
  <c r="E1959" i="9"/>
  <c r="D1959" i="9"/>
  <c r="B1962" i="9" l="1"/>
  <c r="H1961" i="9"/>
  <c r="C1961" i="9"/>
  <c r="D1960" i="9"/>
  <c r="E1960" i="9"/>
  <c r="F1960" i="9"/>
  <c r="F1961" i="9" l="1"/>
  <c r="E1961" i="9"/>
  <c r="D1961" i="9"/>
  <c r="C1962" i="9"/>
  <c r="B1963" i="9"/>
  <c r="H1962" i="9"/>
  <c r="H1963" i="9" l="1"/>
  <c r="B1964" i="9"/>
  <c r="C1963" i="9"/>
  <c r="E1962" i="9"/>
  <c r="F1962" i="9"/>
  <c r="D1962" i="9"/>
  <c r="F1963" i="9" l="1"/>
  <c r="D1963" i="9"/>
  <c r="E1963" i="9"/>
  <c r="B1965" i="9"/>
  <c r="C1964" i="9"/>
  <c r="H1964" i="9"/>
  <c r="D1964" i="9" l="1"/>
  <c r="E1964" i="9"/>
  <c r="F1964" i="9"/>
  <c r="C1965" i="9"/>
  <c r="B1966" i="9"/>
  <c r="H1965" i="9"/>
  <c r="H1966" i="9" l="1"/>
  <c r="B1967" i="9"/>
  <c r="C1966" i="9"/>
  <c r="E1965" i="9"/>
  <c r="D1965" i="9"/>
  <c r="F1965" i="9"/>
  <c r="F1966" i="9" l="1"/>
  <c r="D1966" i="9"/>
  <c r="E1966" i="9"/>
  <c r="C1967" i="9"/>
  <c r="B1968" i="9"/>
  <c r="H1967" i="9"/>
  <c r="E1967" i="9" l="1"/>
  <c r="D1967" i="9"/>
  <c r="F1967" i="9"/>
  <c r="H1968" i="9"/>
  <c r="B1969" i="9"/>
  <c r="C1968" i="9"/>
  <c r="E1968" i="9" l="1"/>
  <c r="F1968" i="9"/>
  <c r="D1968" i="9"/>
  <c r="B1970" i="9"/>
  <c r="H1969" i="9"/>
  <c r="C1969" i="9"/>
  <c r="E1969" i="9" l="1"/>
  <c r="F1969" i="9"/>
  <c r="D1969" i="9"/>
  <c r="H1970" i="9"/>
  <c r="B1971" i="9"/>
  <c r="C1970" i="9"/>
  <c r="F1970" i="9" l="1"/>
  <c r="E1970" i="9"/>
  <c r="D1970" i="9"/>
  <c r="B1972" i="9"/>
  <c r="H1971" i="9"/>
  <c r="C1971" i="9"/>
  <c r="H1972" i="9" l="1"/>
  <c r="B1973" i="9"/>
  <c r="C1972" i="9"/>
  <c r="F1971" i="9"/>
  <c r="D1971" i="9"/>
  <c r="E1971" i="9"/>
  <c r="E1972" i="9" l="1"/>
  <c r="D1972" i="9"/>
  <c r="F1972" i="9"/>
  <c r="B1974" i="9"/>
  <c r="C1973" i="9"/>
  <c r="H1973" i="9"/>
  <c r="D1973" i="9" l="1"/>
  <c r="E1973" i="9"/>
  <c r="F1973" i="9"/>
  <c r="H1974" i="9"/>
  <c r="B1975" i="9"/>
  <c r="C1974" i="9"/>
  <c r="H1975" i="9" l="1"/>
  <c r="B1976" i="9"/>
  <c r="C1975" i="9"/>
  <c r="E1974" i="9"/>
  <c r="F1974" i="9"/>
  <c r="D1974" i="9"/>
  <c r="D1975" i="9" l="1"/>
  <c r="E1975" i="9"/>
  <c r="F1975" i="9"/>
  <c r="C1976" i="9"/>
  <c r="H1976" i="9"/>
  <c r="B1977" i="9"/>
  <c r="F1976" i="9" l="1"/>
  <c r="E1976" i="9"/>
  <c r="D1976" i="9"/>
  <c r="C1977" i="9"/>
  <c r="B1978" i="9"/>
  <c r="H1977" i="9"/>
  <c r="C1978" i="9" l="1"/>
  <c r="H1978" i="9"/>
  <c r="B1979" i="9"/>
  <c r="D1977" i="9"/>
  <c r="F1977" i="9"/>
  <c r="E1977" i="9"/>
  <c r="E1978" i="9" l="1"/>
  <c r="F1978" i="9"/>
  <c r="D1978" i="9"/>
  <c r="B1980" i="9"/>
  <c r="H1979" i="9"/>
  <c r="C1979" i="9"/>
  <c r="H1980" i="9" l="1"/>
  <c r="B1981" i="9"/>
  <c r="C1980" i="9"/>
  <c r="F1979" i="9"/>
  <c r="D1979" i="9"/>
  <c r="E1979" i="9"/>
  <c r="F1980" i="9" l="1"/>
  <c r="E1980" i="9"/>
  <c r="D1980" i="9"/>
  <c r="B1982" i="9"/>
  <c r="C1981" i="9"/>
  <c r="H1981" i="9"/>
  <c r="E1981" i="9" l="1"/>
  <c r="F1981" i="9"/>
  <c r="D1981" i="9"/>
  <c r="H1982" i="9"/>
  <c r="B1983" i="9"/>
  <c r="C1982" i="9"/>
  <c r="E1982" i="9" l="1"/>
  <c r="D1982" i="9"/>
  <c r="F1982" i="9"/>
  <c r="B1984" i="9"/>
  <c r="C1983" i="9"/>
  <c r="H1983" i="9"/>
  <c r="D1983" i="9" l="1"/>
  <c r="E1983" i="9"/>
  <c r="F1983" i="9"/>
  <c r="B1985" i="9"/>
  <c r="C1984" i="9"/>
  <c r="H1984" i="9"/>
  <c r="D1984" i="9" l="1"/>
  <c r="E1984" i="9"/>
  <c r="F1984" i="9"/>
  <c r="C1985" i="9"/>
  <c r="H1985" i="9"/>
  <c r="B1986" i="9"/>
  <c r="C1986" i="9" l="1"/>
  <c r="B1987" i="9"/>
  <c r="H1986" i="9"/>
  <c r="F1985" i="9"/>
  <c r="D1985" i="9"/>
  <c r="E1985" i="9"/>
  <c r="C1987" i="9" l="1"/>
  <c r="B1988" i="9"/>
  <c r="H1987" i="9"/>
  <c r="F1986" i="9"/>
  <c r="D1986" i="9"/>
  <c r="E1986" i="9"/>
  <c r="E1987" i="9" l="1"/>
  <c r="F1987" i="9"/>
  <c r="D1987" i="9"/>
  <c r="H1988" i="9"/>
  <c r="C1988" i="9"/>
  <c r="B1989" i="9"/>
  <c r="D1988" i="9" l="1"/>
  <c r="E1988" i="9"/>
  <c r="F1988" i="9"/>
  <c r="H1989" i="9"/>
  <c r="C1989" i="9"/>
  <c r="B1990" i="9"/>
  <c r="D1989" i="9" l="1"/>
  <c r="E1989" i="9"/>
  <c r="F1989" i="9"/>
  <c r="C1990" i="9"/>
  <c r="H1990" i="9"/>
  <c r="B1991" i="9"/>
  <c r="E1990" i="9" l="1"/>
  <c r="F1990" i="9"/>
  <c r="D1990" i="9"/>
  <c r="C1991" i="9"/>
  <c r="B1992" i="9"/>
  <c r="H1991" i="9"/>
  <c r="F1991" i="9" l="1"/>
  <c r="D1991" i="9"/>
  <c r="E1991" i="9"/>
  <c r="C1992" i="9"/>
  <c r="H1992" i="9"/>
  <c r="B1993" i="9"/>
  <c r="F1992" i="9" l="1"/>
  <c r="D1992" i="9"/>
  <c r="E1992" i="9"/>
  <c r="B1994" i="9"/>
  <c r="C1993" i="9"/>
  <c r="H1993" i="9"/>
  <c r="D1993" i="9" l="1"/>
  <c r="F1993" i="9"/>
  <c r="E1993" i="9"/>
  <c r="C1994" i="9"/>
  <c r="B1995" i="9"/>
  <c r="H1994" i="9"/>
  <c r="C1995" i="9" l="1"/>
  <c r="B1996" i="9"/>
  <c r="H1995" i="9"/>
  <c r="D1994" i="9"/>
  <c r="F1994" i="9"/>
  <c r="E1994" i="9"/>
  <c r="H1996" i="9" l="1"/>
  <c r="C1996" i="9"/>
  <c r="B1997" i="9"/>
  <c r="E1995" i="9"/>
  <c r="F1995" i="9"/>
  <c r="D1995" i="9"/>
  <c r="F1996" i="9" l="1"/>
  <c r="E1996" i="9"/>
  <c r="D1996" i="9"/>
  <c r="B1998" i="9"/>
  <c r="H1997" i="9"/>
  <c r="C1997" i="9"/>
  <c r="E1997" i="9" l="1"/>
  <c r="F1997" i="9"/>
  <c r="D1997" i="9"/>
  <c r="H1998" i="9"/>
  <c r="B1999" i="9"/>
  <c r="C1998" i="9"/>
  <c r="B2000" i="9" l="1"/>
  <c r="C1999" i="9"/>
  <c r="H1999" i="9"/>
  <c r="E1998" i="9"/>
  <c r="D1998" i="9"/>
  <c r="F1998" i="9"/>
  <c r="D1999" i="9" l="1"/>
  <c r="E1999" i="9"/>
  <c r="F1999" i="9"/>
  <c r="H2000" i="9"/>
  <c r="B2001" i="9"/>
  <c r="C2000" i="9"/>
  <c r="D2000" i="9" l="1"/>
  <c r="F2000" i="9"/>
  <c r="E2000" i="9"/>
  <c r="B2002" i="9"/>
  <c r="H2001" i="9"/>
  <c r="C2001" i="9"/>
  <c r="H2002" i="9" l="1"/>
  <c r="C2002" i="9"/>
  <c r="B2003" i="9"/>
  <c r="D2001" i="9"/>
  <c r="E2001" i="9"/>
  <c r="F2001" i="9"/>
  <c r="H2003" i="9" l="1"/>
  <c r="B2004" i="9"/>
  <c r="C2003" i="9"/>
  <c r="D2002" i="9"/>
  <c r="E2002" i="9"/>
  <c r="F2002" i="9"/>
  <c r="F2003" i="9" l="1"/>
  <c r="E2003" i="9"/>
  <c r="D2003" i="9"/>
  <c r="C2004" i="9"/>
  <c r="H2004" i="9"/>
  <c r="B2005" i="9"/>
  <c r="C2005" i="9" l="1"/>
  <c r="B2006" i="9"/>
  <c r="H2005" i="9"/>
  <c r="F2004" i="9"/>
  <c r="E2004" i="9"/>
  <c r="D2004" i="9"/>
  <c r="H2006" i="9" l="1"/>
  <c r="C2006" i="9"/>
  <c r="B2007" i="9"/>
  <c r="F2005" i="9"/>
  <c r="E2005" i="9"/>
  <c r="D2005" i="9"/>
  <c r="E2006" i="9" l="1"/>
  <c r="D2006" i="9"/>
  <c r="F2006" i="9"/>
  <c r="H2007" i="9"/>
  <c r="C2007" i="9"/>
  <c r="B2008" i="9"/>
  <c r="C2008" i="9" l="1"/>
  <c r="B2009" i="9"/>
  <c r="H2008" i="9"/>
  <c r="F2007" i="9"/>
  <c r="E2007" i="9"/>
  <c r="D2007" i="9"/>
  <c r="C2009" i="9" l="1"/>
  <c r="B2010" i="9"/>
  <c r="H2009" i="9"/>
  <c r="D2008" i="9"/>
  <c r="E2008" i="9"/>
  <c r="F2008" i="9"/>
  <c r="E2009" i="9" l="1"/>
  <c r="D2009" i="9"/>
  <c r="F2009" i="9"/>
  <c r="C2010" i="9"/>
  <c r="H2010" i="9"/>
  <c r="B2011" i="9"/>
  <c r="E2010" i="9" l="1"/>
  <c r="D2010" i="9"/>
  <c r="F2010" i="9"/>
  <c r="C2011" i="9"/>
  <c r="B2012" i="9"/>
  <c r="H2011" i="9"/>
  <c r="B2013" i="9" l="1"/>
  <c r="C2012" i="9"/>
  <c r="H2012" i="9"/>
  <c r="F2011" i="9"/>
  <c r="E2011" i="9"/>
  <c r="D2011" i="9"/>
  <c r="E2012" i="9" l="1"/>
  <c r="F2012" i="9"/>
  <c r="D2012" i="9"/>
  <c r="H2013" i="9"/>
  <c r="B2014" i="9"/>
  <c r="C2013" i="9"/>
  <c r="E2013" i="9" l="1"/>
  <c r="F2013" i="9"/>
  <c r="D2013" i="9"/>
  <c r="C2014" i="9"/>
  <c r="H2014" i="9"/>
  <c r="B2015" i="9"/>
  <c r="E2014" i="9" l="1"/>
  <c r="F2014" i="9"/>
  <c r="D2014" i="9"/>
  <c r="B2016" i="9"/>
  <c r="C2015" i="9"/>
  <c r="H2015" i="9"/>
  <c r="F2015" i="9" l="1"/>
  <c r="E2015" i="9"/>
  <c r="D2015" i="9"/>
  <c r="B2017" i="9"/>
  <c r="H2016" i="9"/>
  <c r="C2016" i="9"/>
  <c r="H2017" i="9" l="1"/>
  <c r="B2018" i="9"/>
  <c r="C2017" i="9"/>
  <c r="D2016" i="9"/>
  <c r="E2016" i="9"/>
  <c r="F2016" i="9"/>
  <c r="E2017" i="9" l="1"/>
  <c r="F2017" i="9"/>
  <c r="D2017" i="9"/>
  <c r="C2018" i="9"/>
  <c r="B2019" i="9"/>
  <c r="H2018" i="9"/>
  <c r="D2018" i="9" l="1"/>
  <c r="E2018" i="9"/>
  <c r="F2018" i="9"/>
  <c r="B2020" i="9"/>
  <c r="H2019" i="9"/>
  <c r="C2019" i="9"/>
  <c r="D2019" i="9" l="1"/>
  <c r="E2019" i="9"/>
  <c r="F2019" i="9"/>
  <c r="B2021" i="9"/>
  <c r="C2020" i="9"/>
  <c r="H2020" i="9"/>
  <c r="B2022" i="9" l="1"/>
  <c r="C2021" i="9"/>
  <c r="H2021" i="9"/>
  <c r="E2020" i="9"/>
  <c r="D2020" i="9"/>
  <c r="F2020" i="9"/>
  <c r="D2021" i="9" l="1"/>
  <c r="F2021" i="9"/>
  <c r="E2021" i="9"/>
  <c r="C2022" i="9"/>
  <c r="H2022" i="9"/>
  <c r="B2023" i="9"/>
  <c r="B2024" i="9" l="1"/>
  <c r="C2023" i="9"/>
  <c r="H2023" i="9"/>
  <c r="E2022" i="9"/>
  <c r="D2022" i="9"/>
  <c r="F2022" i="9"/>
  <c r="E2023" i="9" l="1"/>
  <c r="F2023" i="9"/>
  <c r="D2023" i="9"/>
  <c r="C2024" i="9"/>
  <c r="H2024" i="9"/>
  <c r="B2025" i="9"/>
  <c r="F2024" i="9" l="1"/>
  <c r="D2024" i="9"/>
  <c r="E2024" i="9"/>
  <c r="H2025" i="9"/>
  <c r="C2025" i="9"/>
  <c r="B2026" i="9"/>
  <c r="F2025" i="9" l="1"/>
  <c r="E2025" i="9"/>
  <c r="D2025" i="9"/>
  <c r="H2026" i="9"/>
  <c r="B2027" i="9"/>
  <c r="C2026" i="9"/>
  <c r="F2026" i="9" l="1"/>
  <c r="E2026" i="9"/>
  <c r="D2026" i="9"/>
  <c r="H2027" i="9"/>
  <c r="C2027" i="9"/>
  <c r="B2028" i="9"/>
  <c r="H2028" i="9" l="1"/>
  <c r="C2028" i="9"/>
  <c r="B2029" i="9"/>
  <c r="D2027" i="9"/>
  <c r="E2027" i="9"/>
  <c r="F2027" i="9"/>
  <c r="D2028" i="9" l="1"/>
  <c r="F2028" i="9"/>
  <c r="E2028" i="9"/>
  <c r="B2030" i="9"/>
  <c r="H2029" i="9"/>
  <c r="C2029" i="9"/>
  <c r="H2030" i="9" l="1"/>
  <c r="B2031" i="9"/>
  <c r="C2030" i="9"/>
  <c r="E2029" i="9"/>
  <c r="D2029" i="9"/>
  <c r="F2029" i="9"/>
  <c r="E2030" i="9" l="1"/>
  <c r="F2030" i="9"/>
  <c r="D2030" i="9"/>
  <c r="B2032" i="9"/>
  <c r="C2031" i="9"/>
  <c r="H2031" i="9"/>
  <c r="D2031" i="9" l="1"/>
  <c r="F2031" i="9"/>
  <c r="E2031" i="9"/>
  <c r="H2032" i="9"/>
  <c r="C2032" i="9"/>
  <c r="B2033" i="9"/>
  <c r="B2034" i="9" l="1"/>
  <c r="C2033" i="9"/>
  <c r="H2033" i="9"/>
  <c r="E2032" i="9"/>
  <c r="F2032" i="9"/>
  <c r="D2032" i="9"/>
  <c r="E2033" i="9" l="1"/>
  <c r="D2033" i="9"/>
  <c r="F2033" i="9"/>
  <c r="C2034" i="9"/>
  <c r="B2035" i="9"/>
  <c r="H2034" i="9"/>
  <c r="F2034" i="9" l="1"/>
  <c r="D2034" i="9"/>
  <c r="E2034" i="9"/>
  <c r="C2035" i="9"/>
  <c r="B2036" i="9"/>
  <c r="H2035" i="9"/>
  <c r="D2035" i="9" l="1"/>
  <c r="F2035" i="9"/>
  <c r="E2035" i="9"/>
  <c r="B2037" i="9"/>
  <c r="H2036" i="9"/>
  <c r="C2036" i="9"/>
  <c r="E2036" i="9" l="1"/>
  <c r="F2036" i="9"/>
  <c r="D2036" i="9"/>
  <c r="H2037" i="9"/>
  <c r="B2038" i="9"/>
  <c r="C2037" i="9"/>
  <c r="D2037" i="9" l="1"/>
  <c r="F2037" i="9"/>
  <c r="E2037" i="9"/>
  <c r="B2039" i="9"/>
  <c r="C2038" i="9"/>
  <c r="H2038" i="9"/>
  <c r="D2038" i="9" l="1"/>
  <c r="F2038" i="9"/>
  <c r="E2038" i="9"/>
  <c r="H2039" i="9"/>
  <c r="C2039" i="9"/>
  <c r="B2040" i="9"/>
  <c r="H2040" i="9" l="1"/>
  <c r="B2041" i="9"/>
  <c r="C2040" i="9"/>
  <c r="D2039" i="9"/>
  <c r="E2039" i="9"/>
  <c r="F2039" i="9"/>
  <c r="D2040" i="9" l="1"/>
  <c r="F2040" i="9"/>
  <c r="E2040" i="9"/>
  <c r="H2041" i="9"/>
  <c r="B2042" i="9"/>
  <c r="C2041" i="9"/>
  <c r="B2043" i="9" l="1"/>
  <c r="H2042" i="9"/>
  <c r="C2042" i="9"/>
  <c r="D2041" i="9"/>
  <c r="E2041" i="9"/>
  <c r="F2041" i="9"/>
  <c r="F2042" i="9" l="1"/>
  <c r="D2042" i="9"/>
  <c r="E2042" i="9"/>
  <c r="B2044" i="9"/>
  <c r="C2043" i="9"/>
  <c r="H2043" i="9"/>
  <c r="B2045" i="9" l="1"/>
  <c r="C2044" i="9"/>
  <c r="H2044" i="9"/>
  <c r="D2043" i="9"/>
  <c r="E2043" i="9"/>
  <c r="F2043" i="9"/>
  <c r="C2045" i="9" l="1"/>
  <c r="H2045" i="9"/>
  <c r="B2046" i="9"/>
  <c r="D2044" i="9"/>
  <c r="E2044" i="9"/>
  <c r="F2044" i="9"/>
  <c r="H2046" i="9" l="1"/>
  <c r="C2046" i="9"/>
  <c r="B2047" i="9"/>
  <c r="D2045" i="9"/>
  <c r="F2045" i="9"/>
  <c r="E2045" i="9"/>
  <c r="B2048" i="9" l="1"/>
  <c r="H2047" i="9"/>
  <c r="C2047" i="9"/>
  <c r="F2046" i="9"/>
  <c r="E2046" i="9"/>
  <c r="D2046" i="9"/>
  <c r="E2047" i="9" l="1"/>
  <c r="F2047" i="9"/>
  <c r="D2047" i="9"/>
  <c r="B2049" i="9"/>
  <c r="H2048" i="9"/>
  <c r="C2048" i="9"/>
  <c r="E2048" i="9" l="1"/>
  <c r="D2048" i="9"/>
  <c r="F2048" i="9"/>
  <c r="B2050" i="9"/>
  <c r="H2049" i="9"/>
  <c r="C2049" i="9"/>
  <c r="E2049" i="9" l="1"/>
  <c r="F2049" i="9"/>
  <c r="D2049" i="9"/>
  <c r="B2051" i="9"/>
  <c r="H2050" i="9"/>
  <c r="C2050" i="9"/>
  <c r="C2051" i="9" l="1"/>
  <c r="B2052" i="9"/>
  <c r="H2051" i="9"/>
  <c r="F2050" i="9"/>
  <c r="E2050" i="9"/>
  <c r="D2050" i="9"/>
  <c r="B2053" i="9" l="1"/>
  <c r="H2052" i="9"/>
  <c r="C2052" i="9"/>
  <c r="D2051" i="9"/>
  <c r="E2051" i="9"/>
  <c r="F2051" i="9"/>
  <c r="B2054" i="9" l="1"/>
  <c r="C2053" i="9"/>
  <c r="H2053" i="9"/>
  <c r="D2052" i="9"/>
  <c r="F2052" i="9"/>
  <c r="E2052" i="9"/>
  <c r="C2054" i="9" l="1"/>
  <c r="B2055" i="9"/>
  <c r="H2054" i="9"/>
  <c r="E2053" i="9"/>
  <c r="F2053" i="9"/>
  <c r="D2053" i="9"/>
  <c r="F2054" i="9" l="1"/>
  <c r="E2054" i="9"/>
  <c r="D2054" i="9"/>
  <c r="B2056" i="9"/>
  <c r="C2055" i="9"/>
  <c r="H2055" i="9"/>
  <c r="D2055" i="9" l="1"/>
  <c r="F2055" i="9"/>
  <c r="E2055" i="9"/>
  <c r="H2056" i="9"/>
  <c r="B2057" i="9"/>
  <c r="C2056" i="9"/>
  <c r="B2058" i="9" l="1"/>
  <c r="C2057" i="9"/>
  <c r="H2057" i="9"/>
  <c r="D2056" i="9"/>
  <c r="E2056" i="9"/>
  <c r="F2056" i="9"/>
  <c r="E2057" i="9" l="1"/>
  <c r="F2057" i="9"/>
  <c r="D2057" i="9"/>
  <c r="B2059" i="9"/>
  <c r="C2058" i="9"/>
  <c r="H2058" i="9"/>
  <c r="C2059" i="9" l="1"/>
  <c r="H2059" i="9"/>
  <c r="B2060" i="9"/>
  <c r="D2058" i="9"/>
  <c r="E2058" i="9"/>
  <c r="F2058" i="9"/>
  <c r="D2059" i="9" l="1"/>
  <c r="F2059" i="9"/>
  <c r="E2059" i="9"/>
  <c r="C2060" i="9"/>
  <c r="H2060" i="9"/>
  <c r="B2061" i="9"/>
  <c r="F2060" i="9" l="1"/>
  <c r="E2060" i="9"/>
  <c r="D2060" i="9"/>
  <c r="H2061" i="9"/>
  <c r="B2062" i="9"/>
  <c r="C2061" i="9"/>
  <c r="E2061" i="9" l="1"/>
  <c r="D2061" i="9"/>
  <c r="F2061" i="9"/>
  <c r="C2062" i="9"/>
  <c r="H2062" i="9"/>
  <c r="B2063" i="9"/>
  <c r="D2062" i="9" l="1"/>
  <c r="F2062" i="9"/>
  <c r="E2062" i="9"/>
  <c r="B2064" i="9"/>
  <c r="C2063" i="9"/>
  <c r="H2063" i="9"/>
  <c r="E2063" i="9" l="1"/>
  <c r="F2063" i="9"/>
  <c r="D2063" i="9"/>
  <c r="H2064" i="9"/>
  <c r="C2064" i="9"/>
  <c r="B2065" i="9"/>
  <c r="H2065" i="9" l="1"/>
  <c r="B2066" i="9"/>
  <c r="C2065" i="9"/>
  <c r="D2064" i="9"/>
  <c r="F2064" i="9"/>
  <c r="E2064" i="9"/>
  <c r="C2066" i="9" l="1"/>
  <c r="B2067" i="9"/>
  <c r="H2066" i="9"/>
  <c r="F2065" i="9"/>
  <c r="E2065" i="9"/>
  <c r="D2065" i="9"/>
  <c r="B2068" i="9" l="1"/>
  <c r="H2067" i="9"/>
  <c r="C2067" i="9"/>
  <c r="D2066" i="9"/>
  <c r="E2066" i="9"/>
  <c r="F2066" i="9"/>
  <c r="H2068" i="9" l="1"/>
  <c r="C2068" i="9"/>
  <c r="B2069" i="9"/>
  <c r="F2067" i="9"/>
  <c r="E2067" i="9"/>
  <c r="D2067" i="9"/>
  <c r="H2069" i="9" l="1"/>
  <c r="B2070" i="9"/>
  <c r="C2069" i="9"/>
  <c r="F2068" i="9"/>
  <c r="D2068" i="9"/>
  <c r="E2068" i="9"/>
  <c r="B2071" i="9" l="1"/>
  <c r="H2070" i="9"/>
  <c r="C2070" i="9"/>
  <c r="F2069" i="9"/>
  <c r="D2069" i="9"/>
  <c r="E2069" i="9"/>
  <c r="D2070" i="9" l="1"/>
  <c r="E2070" i="9"/>
  <c r="F2070" i="9"/>
  <c r="H2071" i="9"/>
  <c r="C2071" i="9"/>
  <c r="B2072" i="9"/>
  <c r="B2073" i="9" l="1"/>
  <c r="C2072" i="9"/>
  <c r="H2072" i="9"/>
  <c r="D2071" i="9"/>
  <c r="E2071" i="9"/>
  <c r="F2071" i="9"/>
  <c r="H2073" i="9" l="1"/>
  <c r="C2073" i="9"/>
  <c r="B2074" i="9"/>
  <c r="D2072" i="9"/>
  <c r="E2072" i="9"/>
  <c r="F2072" i="9"/>
  <c r="F2073" i="9" l="1"/>
  <c r="D2073" i="9"/>
  <c r="E2073" i="9"/>
  <c r="H2074" i="9"/>
  <c r="B2075" i="9"/>
  <c r="C2074" i="9"/>
  <c r="H2075" i="9" l="1"/>
  <c r="B2076" i="9"/>
  <c r="C2075" i="9"/>
  <c r="F2074" i="9"/>
  <c r="D2074" i="9"/>
  <c r="E2074" i="9"/>
  <c r="D2075" i="9" l="1"/>
  <c r="E2075" i="9"/>
  <c r="F2075" i="9"/>
  <c r="B2077" i="9"/>
  <c r="C2076" i="9"/>
  <c r="H2076" i="9"/>
  <c r="H2077" i="9" l="1"/>
  <c r="C2077" i="9"/>
  <c r="B2078" i="9"/>
  <c r="F2076" i="9"/>
  <c r="D2076" i="9"/>
  <c r="E2076" i="9"/>
  <c r="B2079" i="9" l="1"/>
  <c r="C2078" i="9"/>
  <c r="H2078" i="9"/>
  <c r="D2077" i="9"/>
  <c r="E2077" i="9"/>
  <c r="F2077" i="9"/>
  <c r="H2079" i="9" l="1"/>
  <c r="B2080" i="9"/>
  <c r="C2079" i="9"/>
  <c r="F2078" i="9"/>
  <c r="D2078" i="9"/>
  <c r="E2078" i="9"/>
  <c r="D2079" i="9" l="1"/>
  <c r="E2079" i="9"/>
  <c r="F2079" i="9"/>
  <c r="H2080" i="9"/>
  <c r="C2080" i="9"/>
  <c r="B2081" i="9"/>
  <c r="C2081" i="9" l="1"/>
  <c r="B2082" i="9"/>
  <c r="H2081" i="9"/>
  <c r="F2080" i="9"/>
  <c r="E2080" i="9"/>
  <c r="D2080" i="9"/>
  <c r="C2082" i="9" l="1"/>
  <c r="H2082" i="9"/>
  <c r="B2083" i="9"/>
  <c r="E2081" i="9"/>
  <c r="F2081" i="9"/>
  <c r="D2081" i="9"/>
  <c r="E2082" i="9" l="1"/>
  <c r="F2082" i="9"/>
  <c r="D2082" i="9"/>
  <c r="C2083" i="9"/>
  <c r="H2083" i="9"/>
  <c r="B2084" i="9"/>
  <c r="B2085" i="9" l="1"/>
  <c r="C2084" i="9"/>
  <c r="H2084" i="9"/>
  <c r="F2083" i="9"/>
  <c r="D2083" i="9"/>
  <c r="E2083" i="9"/>
  <c r="F2084" i="9" l="1"/>
  <c r="E2084" i="9"/>
  <c r="D2084" i="9"/>
  <c r="H2085" i="9"/>
  <c r="B2086" i="9"/>
  <c r="C2085" i="9"/>
  <c r="F2085" i="9" l="1"/>
  <c r="E2085" i="9"/>
  <c r="D2085" i="9"/>
  <c r="B2087" i="9"/>
  <c r="H2086" i="9"/>
  <c r="C2086" i="9"/>
  <c r="H2087" i="9" l="1"/>
  <c r="C2087" i="9"/>
  <c r="B2088" i="9"/>
  <c r="F2086" i="9"/>
  <c r="E2086" i="9"/>
  <c r="D2086" i="9"/>
  <c r="F2087" i="9" l="1"/>
  <c r="D2087" i="9"/>
  <c r="E2087" i="9"/>
  <c r="B2089" i="9"/>
  <c r="C2088" i="9"/>
  <c r="H2088" i="9"/>
  <c r="E2088" i="9" l="1"/>
  <c r="D2088" i="9"/>
  <c r="F2088" i="9"/>
  <c r="B2090" i="9"/>
  <c r="H2089" i="9"/>
  <c r="C2089" i="9"/>
  <c r="E2089" i="9" l="1"/>
  <c r="D2089" i="9"/>
  <c r="F2089" i="9"/>
  <c r="B2091" i="9"/>
  <c r="C2090" i="9"/>
  <c r="H2090" i="9"/>
  <c r="D2090" i="9" l="1"/>
  <c r="F2090" i="9"/>
  <c r="E2090" i="9"/>
  <c r="H2091" i="9"/>
  <c r="C2091" i="9"/>
  <c r="B2092" i="9"/>
  <c r="E2091" i="9" l="1"/>
  <c r="D2091" i="9"/>
  <c r="F2091" i="9"/>
  <c r="H2092" i="9"/>
  <c r="C2092" i="9"/>
  <c r="B2093" i="9"/>
  <c r="B2094" i="9" l="1"/>
  <c r="C2093" i="9"/>
  <c r="H2093" i="9"/>
  <c r="E2092" i="9"/>
  <c r="F2092" i="9"/>
  <c r="D2092" i="9"/>
  <c r="E2093" i="9" l="1"/>
  <c r="F2093" i="9"/>
  <c r="D2093" i="9"/>
  <c r="B2095" i="9"/>
  <c r="H2094" i="9"/>
  <c r="C2094" i="9"/>
  <c r="B2096" i="9" l="1"/>
  <c r="C2095" i="9"/>
  <c r="H2095" i="9"/>
  <c r="F2094" i="9"/>
  <c r="D2094" i="9"/>
  <c r="E2094" i="9"/>
  <c r="E2095" i="9" l="1"/>
  <c r="D2095" i="9"/>
  <c r="F2095" i="9"/>
  <c r="B2097" i="9"/>
  <c r="H2096" i="9"/>
  <c r="C2096" i="9"/>
  <c r="C2097" i="9" l="1"/>
  <c r="B2098" i="9"/>
  <c r="H2097" i="9"/>
  <c r="F2096" i="9"/>
  <c r="E2096" i="9"/>
  <c r="D2096" i="9"/>
  <c r="C2098" i="9" l="1"/>
  <c r="B2099" i="9"/>
  <c r="H2098" i="9"/>
  <c r="E2097" i="9"/>
  <c r="F2097" i="9"/>
  <c r="D2097" i="9"/>
  <c r="H2099" i="9" l="1"/>
  <c r="B2100" i="9"/>
  <c r="C2099" i="9"/>
  <c r="D2098" i="9"/>
  <c r="E2098" i="9"/>
  <c r="F2098" i="9"/>
  <c r="F2099" i="9" l="1"/>
  <c r="E2099" i="9"/>
  <c r="D2099" i="9"/>
  <c r="C2100" i="9"/>
  <c r="H2100" i="9"/>
  <c r="B2101" i="9"/>
  <c r="C2101" i="9" l="1"/>
  <c r="H2101" i="9"/>
  <c r="B2102" i="9"/>
  <c r="F2100" i="9"/>
  <c r="E2100" i="9"/>
  <c r="D2100" i="9"/>
  <c r="C2102" i="9" l="1"/>
  <c r="H2102" i="9"/>
  <c r="B2103" i="9"/>
  <c r="F2101" i="9"/>
  <c r="D2101" i="9"/>
  <c r="E2101" i="9"/>
  <c r="B2104" i="9" l="1"/>
  <c r="C2103" i="9"/>
  <c r="H2103" i="9"/>
  <c r="F2102" i="9"/>
  <c r="E2102" i="9"/>
  <c r="D2102" i="9"/>
  <c r="F2103" i="9" l="1"/>
  <c r="E2103" i="9"/>
  <c r="D2103" i="9"/>
  <c r="H2104" i="9"/>
  <c r="C2104" i="9"/>
  <c r="B2105" i="9"/>
  <c r="F2104" i="9" l="1"/>
  <c r="D2104" i="9"/>
  <c r="E2104" i="9"/>
  <c r="C2105" i="9"/>
  <c r="H2105" i="9"/>
  <c r="B2106" i="9"/>
  <c r="H2106" i="9" l="1"/>
  <c r="B2107" i="9"/>
  <c r="C2106" i="9"/>
  <c r="D2105" i="9"/>
  <c r="E2105" i="9"/>
  <c r="F2105" i="9"/>
  <c r="E2106" i="9" l="1"/>
  <c r="F2106" i="9"/>
  <c r="D2106" i="9"/>
  <c r="H2107" i="9"/>
  <c r="C2107" i="9"/>
  <c r="B2108" i="9"/>
  <c r="D20" i="9"/>
  <c r="J8" i="9"/>
  <c r="D23" i="9"/>
  <c r="H2108" i="9" l="1"/>
  <c r="B2109" i="9"/>
  <c r="C2108" i="9"/>
  <c r="F2107" i="9"/>
  <c r="E2107" i="9"/>
  <c r="D2107" i="9"/>
  <c r="E2108" i="9" l="1"/>
  <c r="D2108" i="9"/>
  <c r="F2108" i="9"/>
  <c r="C2109" i="9"/>
  <c r="B2110" i="9"/>
  <c r="H2109" i="9"/>
  <c r="C2110" i="9" l="1"/>
  <c r="B2111" i="9"/>
  <c r="H2110" i="9"/>
  <c r="F2109" i="9"/>
  <c r="D2109" i="9"/>
  <c r="E2109" i="9"/>
  <c r="B2112" i="9" l="1"/>
  <c r="H2111" i="9"/>
  <c r="C2111" i="9"/>
  <c r="F2110" i="9"/>
  <c r="E2110" i="9"/>
  <c r="D2110" i="9"/>
  <c r="B2113" i="9" l="1"/>
  <c r="H2112" i="9"/>
  <c r="C2112" i="9"/>
  <c r="E2111" i="9"/>
  <c r="D2111" i="9"/>
  <c r="F2111" i="9"/>
  <c r="E2112" i="9" l="1"/>
  <c r="F2112" i="9"/>
  <c r="D2112" i="9"/>
  <c r="H2113" i="9"/>
  <c r="C2113" i="9"/>
  <c r="B2114" i="9"/>
  <c r="C2114" i="9" l="1"/>
  <c r="H2114" i="9"/>
  <c r="B2115" i="9"/>
  <c r="E2113" i="9"/>
  <c r="F2113" i="9"/>
  <c r="D2113" i="9"/>
  <c r="B2116" i="9" l="1"/>
  <c r="C2115" i="9"/>
  <c r="H2115" i="9"/>
  <c r="D2114" i="9"/>
  <c r="E2114" i="9"/>
  <c r="F2114" i="9"/>
  <c r="C2116" i="9" l="1"/>
  <c r="B2117" i="9"/>
  <c r="H2116" i="9"/>
  <c r="E2115" i="9"/>
  <c r="D2115" i="9"/>
  <c r="F2115" i="9"/>
  <c r="C2117" i="9" l="1"/>
  <c r="B2118" i="9"/>
  <c r="H2117" i="9"/>
  <c r="F2116" i="9"/>
  <c r="E2116" i="9"/>
  <c r="D2116" i="9"/>
  <c r="C2118" i="9" l="1"/>
  <c r="H2118" i="9"/>
  <c r="B2119" i="9"/>
  <c r="D2117" i="9"/>
  <c r="F2117" i="9"/>
  <c r="E2117" i="9"/>
  <c r="F2118" i="9" l="1"/>
  <c r="E2118" i="9"/>
  <c r="D2118" i="9"/>
  <c r="H2119" i="9"/>
  <c r="C2119" i="9"/>
  <c r="B2120" i="9"/>
  <c r="D2119" i="9" l="1"/>
  <c r="F2119" i="9"/>
  <c r="E2119" i="9"/>
  <c r="H2120" i="9"/>
  <c r="C2120" i="9"/>
  <c r="B2121" i="9"/>
  <c r="C2121" i="9" l="1"/>
  <c r="B2122" i="9"/>
  <c r="H2121" i="9"/>
  <c r="F2120" i="9"/>
  <c r="E2120" i="9"/>
  <c r="D2120" i="9"/>
  <c r="C2122" i="9" l="1"/>
  <c r="H2122" i="9"/>
  <c r="B2123" i="9"/>
  <c r="F2121" i="9"/>
  <c r="E2121" i="9"/>
  <c r="D2121" i="9"/>
  <c r="E2122" i="9" l="1"/>
  <c r="F2122" i="9"/>
  <c r="D2122" i="9"/>
  <c r="H2123" i="9"/>
  <c r="C2123" i="9"/>
  <c r="B2124" i="9"/>
  <c r="E2123" i="9" l="1"/>
  <c r="D2123" i="9"/>
  <c r="F2123" i="9"/>
  <c r="C2124" i="9"/>
  <c r="H2124" i="9"/>
  <c r="B2125" i="9"/>
  <c r="H2125" i="9" l="1"/>
  <c r="C2125" i="9"/>
  <c r="B2126" i="9"/>
  <c r="F2124" i="9"/>
  <c r="D2124" i="9"/>
  <c r="E2124" i="9"/>
  <c r="B2127" i="9" l="1"/>
  <c r="H2126" i="9"/>
  <c r="C2126" i="9"/>
  <c r="E2125" i="9"/>
  <c r="F2125" i="9"/>
  <c r="D2125" i="9"/>
  <c r="C2127" i="9" l="1"/>
  <c r="H2127" i="9"/>
  <c r="B2128" i="9"/>
  <c r="F2126" i="9"/>
  <c r="D2126" i="9"/>
  <c r="E2126" i="9"/>
  <c r="C2128" i="9" l="1"/>
  <c r="B2129" i="9"/>
  <c r="H2128" i="9"/>
  <c r="E2127" i="9"/>
  <c r="F2127" i="9"/>
  <c r="D2127" i="9"/>
  <c r="C2129" i="9" l="1"/>
  <c r="H2129" i="9"/>
  <c r="B2130" i="9"/>
  <c r="E2128" i="9"/>
  <c r="F2128" i="9"/>
  <c r="D2128" i="9"/>
  <c r="D2129" i="9" l="1"/>
  <c r="E2129" i="9"/>
  <c r="F2129" i="9"/>
  <c r="H2130" i="9"/>
  <c r="B2131" i="9"/>
  <c r="C2130" i="9"/>
  <c r="D2130" i="9" l="1"/>
  <c r="E2130" i="9"/>
  <c r="F2130" i="9"/>
  <c r="C2131" i="9"/>
  <c r="B2132" i="9"/>
  <c r="H2131" i="9"/>
  <c r="H2132" i="9" l="1"/>
  <c r="C2132" i="9"/>
  <c r="B2133" i="9"/>
  <c r="D2131" i="9"/>
  <c r="F2131" i="9"/>
  <c r="E2131" i="9"/>
  <c r="B2134" i="9" l="1"/>
  <c r="C2133" i="9"/>
  <c r="H2133" i="9"/>
  <c r="F2132" i="9"/>
  <c r="E2132" i="9"/>
  <c r="D2132" i="9"/>
  <c r="E2133" i="9" l="1"/>
  <c r="F2133" i="9"/>
  <c r="D2133" i="9"/>
  <c r="B2135" i="9"/>
  <c r="C2134" i="9"/>
  <c r="H2134" i="9"/>
  <c r="C2135" i="9" l="1"/>
  <c r="H2135" i="9"/>
  <c r="B2136" i="9"/>
  <c r="D2134" i="9"/>
  <c r="F2134" i="9"/>
  <c r="E2134" i="9"/>
  <c r="E2135" i="9" l="1"/>
  <c r="D2135" i="9"/>
  <c r="F2135" i="9"/>
  <c r="B2137" i="9"/>
  <c r="C2136" i="9"/>
  <c r="H2136" i="9"/>
  <c r="C2137" i="9" l="1"/>
  <c r="H2137" i="9"/>
  <c r="B2138" i="9"/>
  <c r="E2136" i="9"/>
  <c r="F2136" i="9"/>
  <c r="D2136" i="9"/>
  <c r="D2137" i="9" l="1"/>
  <c r="E2137" i="9"/>
  <c r="F2137" i="9"/>
  <c r="C2138" i="9"/>
  <c r="B2139" i="9"/>
  <c r="H2138" i="9"/>
  <c r="E2138" i="9" l="1"/>
  <c r="D2138" i="9"/>
  <c r="F2138" i="9"/>
  <c r="H2139" i="9"/>
  <c r="C2139" i="9"/>
  <c r="B2140" i="9"/>
  <c r="B2141" i="9" l="1"/>
  <c r="H2140" i="9"/>
  <c r="C2140" i="9"/>
  <c r="F2139" i="9"/>
  <c r="E2139" i="9"/>
  <c r="D2139" i="9"/>
  <c r="C2141" i="9" l="1"/>
  <c r="B2142" i="9"/>
  <c r="H2141" i="9"/>
  <c r="D2140" i="9"/>
  <c r="F2140" i="9"/>
  <c r="E2140" i="9"/>
  <c r="C2142" i="9" l="1"/>
  <c r="B2143" i="9"/>
  <c r="H2142" i="9"/>
  <c r="D2141" i="9"/>
  <c r="E2141" i="9"/>
  <c r="F2141" i="9"/>
  <c r="D2142" i="9" l="1"/>
  <c r="F2142" i="9"/>
  <c r="E2142" i="9"/>
  <c r="H2143" i="9"/>
  <c r="B2144" i="9"/>
  <c r="C2143" i="9"/>
  <c r="D2143" i="9" l="1"/>
  <c r="E2143" i="9"/>
  <c r="F2143" i="9"/>
  <c r="B2145" i="9"/>
  <c r="H2144" i="9"/>
  <c r="C2144" i="9"/>
  <c r="H2145" i="9" l="1"/>
  <c r="C2145" i="9"/>
  <c r="B2146" i="9"/>
  <c r="D2144" i="9"/>
  <c r="F2144" i="9"/>
  <c r="E2144" i="9"/>
  <c r="F2145" i="9" l="1"/>
  <c r="E2145" i="9"/>
  <c r="D2145" i="9"/>
  <c r="B2147" i="9"/>
  <c r="H2146" i="9"/>
  <c r="C2146" i="9"/>
  <c r="B2148" i="9" l="1"/>
  <c r="C2147" i="9"/>
  <c r="H2147" i="9"/>
  <c r="F2146" i="9"/>
  <c r="E2146" i="9"/>
  <c r="D2146" i="9"/>
  <c r="C2148" i="9" l="1"/>
  <c r="B2149" i="9"/>
  <c r="H2148" i="9"/>
  <c r="E2147" i="9"/>
  <c r="D2147" i="9"/>
  <c r="F2147" i="9"/>
  <c r="E2148" i="9" l="1"/>
  <c r="D2148" i="9"/>
  <c r="F2148" i="9"/>
  <c r="H2149" i="9"/>
  <c r="C2149" i="9"/>
  <c r="D2149" i="9" l="1"/>
  <c r="E2149" i="9"/>
  <c r="F2149" i="9"/>
  <c r="A2" i="8" l="1"/>
  <c r="B2" i="8" s="1"/>
  <c r="D2" i="8" s="1"/>
  <c r="F2" i="8" s="1"/>
  <c r="F3" i="5" s="1"/>
  <c r="A4" i="8"/>
  <c r="B4" i="8" s="1"/>
  <c r="D4" i="8" s="1"/>
  <c r="F4" i="8" s="1"/>
  <c r="F5" i="5" s="1"/>
  <c r="A11" i="8"/>
  <c r="B11" i="8" s="1"/>
  <c r="D11" i="8" s="1"/>
  <c r="F11" i="8" s="1"/>
  <c r="A10" i="8"/>
  <c r="B10" i="8" s="1"/>
  <c r="D10" i="8" s="1"/>
  <c r="F10" i="8" s="1"/>
  <c r="A9" i="8"/>
  <c r="B9" i="8" s="1"/>
  <c r="D9" i="8" s="1"/>
  <c r="F9" i="8" s="1"/>
  <c r="F10" i="5" s="1"/>
  <c r="A5" i="8"/>
  <c r="B5" i="8" s="1"/>
  <c r="D5" i="8" s="1"/>
  <c r="F5" i="8" s="1"/>
  <c r="F6" i="5" s="1"/>
  <c r="A6" i="8"/>
  <c r="B6" i="8" s="1"/>
  <c r="D6" i="8" s="1"/>
  <c r="F6" i="8" s="1"/>
  <c r="F7" i="5" s="1"/>
  <c r="A8" i="8"/>
  <c r="B8" i="8" s="1"/>
  <c r="D8" i="8" s="1"/>
  <c r="F8" i="8" s="1"/>
  <c r="F9" i="5" s="1"/>
  <c r="A7" i="8"/>
  <c r="B7" i="8" s="1"/>
  <c r="D7" i="8" s="1"/>
  <c r="F7" i="8" s="1"/>
  <c r="F8" i="5" s="1"/>
  <c r="A3" i="8"/>
  <c r="B3" i="8" s="1"/>
  <c r="D3" i="8" s="1"/>
  <c r="F3" i="8" s="1"/>
  <c r="F4" i="5" s="1"/>
  <c r="G3" i="5" l="1"/>
  <c r="I3" i="5" s="1"/>
  <c r="D8" i="4" l="1"/>
  <c r="D10" i="4" s="1"/>
  <c r="D11" i="4" s="1"/>
  <c r="D8" i="7"/>
  <c r="D10" i="7" s="1"/>
  <c r="D11" i="7" s="1"/>
  <c r="J16" i="7" l="1"/>
  <c r="H27" i="7"/>
  <c r="F28" i="7" s="1"/>
  <c r="B28" i="7"/>
  <c r="D19" i="7"/>
  <c r="J16" i="4"/>
  <c r="H27" i="4"/>
  <c r="F28" i="4" s="1"/>
  <c r="B28" i="4"/>
  <c r="D19" i="4"/>
  <c r="D18" i="7" l="1"/>
  <c r="D21" i="5" s="1"/>
  <c r="B388" i="7"/>
  <c r="D18" i="4"/>
  <c r="D18" i="5" s="1"/>
  <c r="I19" i="5" s="1"/>
  <c r="B388" i="4"/>
  <c r="C28" i="4"/>
  <c r="C28" i="7"/>
  <c r="D28" i="4" l="1"/>
  <c r="E28" i="4" s="1"/>
  <c r="H28" i="4" s="1"/>
  <c r="B29" i="4" s="1"/>
  <c r="C29" i="4" s="1"/>
  <c r="D28" i="7"/>
  <c r="E28" i="7" s="1"/>
  <c r="H28" i="7" s="1"/>
  <c r="B29" i="7" s="1"/>
  <c r="C29" i="7" s="1"/>
  <c r="H388" i="7"/>
  <c r="C388" i="7"/>
  <c r="B389" i="7"/>
  <c r="H388" i="4"/>
  <c r="C388" i="4"/>
  <c r="B389" i="4"/>
  <c r="D388" i="4" l="1"/>
  <c r="F388" i="4"/>
  <c r="E388" i="4"/>
  <c r="H389" i="4"/>
  <c r="C389" i="4"/>
  <c r="B390" i="4"/>
  <c r="F29" i="4"/>
  <c r="F388" i="7"/>
  <c r="D388" i="7"/>
  <c r="E388" i="7"/>
  <c r="F29" i="7"/>
  <c r="D29" i="7" s="1"/>
  <c r="C389" i="7"/>
  <c r="H389" i="7"/>
  <c r="B390" i="7"/>
  <c r="E29" i="7" l="1"/>
  <c r="H29" i="7" s="1"/>
  <c r="B30" i="7" s="1"/>
  <c r="D29" i="4"/>
  <c r="H390" i="7"/>
  <c r="C390" i="7"/>
  <c r="B391" i="7"/>
  <c r="H390" i="4"/>
  <c r="C390" i="4"/>
  <c r="B391" i="4"/>
  <c r="F389" i="7"/>
  <c r="D389" i="7"/>
  <c r="E389" i="7"/>
  <c r="E389" i="4"/>
  <c r="F389" i="4"/>
  <c r="D389" i="4"/>
  <c r="E29" i="4" l="1"/>
  <c r="H29" i="4" s="1"/>
  <c r="B30" i="4" s="1"/>
  <c r="C30" i="7"/>
  <c r="F390" i="7"/>
  <c r="E390" i="7"/>
  <c r="D390" i="7"/>
  <c r="C391" i="4"/>
  <c r="H391" i="4"/>
  <c r="B392" i="4"/>
  <c r="F390" i="4"/>
  <c r="E390" i="4"/>
  <c r="D390" i="4"/>
  <c r="C391" i="7"/>
  <c r="H391" i="7"/>
  <c r="B392" i="7"/>
  <c r="F30" i="7" l="1"/>
  <c r="D30" i="7" s="1"/>
  <c r="C30" i="4"/>
  <c r="C392" i="4"/>
  <c r="H392" i="4"/>
  <c r="B393" i="4"/>
  <c r="D391" i="7"/>
  <c r="F391" i="7"/>
  <c r="E391" i="7"/>
  <c r="F391" i="4"/>
  <c r="E391" i="4"/>
  <c r="D391" i="4"/>
  <c r="C392" i="7"/>
  <c r="H392" i="7"/>
  <c r="B393" i="7"/>
  <c r="E30" i="7" l="1"/>
  <c r="H30" i="7" s="1"/>
  <c r="B31" i="7" s="1"/>
  <c r="F30" i="4"/>
  <c r="C393" i="7"/>
  <c r="H393" i="7"/>
  <c r="B394" i="7"/>
  <c r="C393" i="4"/>
  <c r="H393" i="4"/>
  <c r="B394" i="4"/>
  <c r="D392" i="7"/>
  <c r="E392" i="7"/>
  <c r="F392" i="7"/>
  <c r="E392" i="4"/>
  <c r="F392" i="4"/>
  <c r="D392" i="4"/>
  <c r="D30" i="4" l="1"/>
  <c r="C31" i="7"/>
  <c r="E393" i="4"/>
  <c r="F393" i="4"/>
  <c r="D393" i="4"/>
  <c r="H394" i="7"/>
  <c r="C394" i="7"/>
  <c r="B395" i="7"/>
  <c r="H394" i="4"/>
  <c r="C394" i="4"/>
  <c r="B395" i="4"/>
  <c r="D393" i="7"/>
  <c r="E393" i="7"/>
  <c r="F393" i="7"/>
  <c r="F31" i="7" l="1"/>
  <c r="D31" i="7" s="1"/>
  <c r="E30" i="4"/>
  <c r="H30" i="4" s="1"/>
  <c r="B31" i="4" s="1"/>
  <c r="H395" i="7"/>
  <c r="C395" i="7"/>
  <c r="B396" i="7"/>
  <c r="C395" i="4"/>
  <c r="H395" i="4"/>
  <c r="B396" i="4"/>
  <c r="D394" i="7"/>
  <c r="F394" i="7"/>
  <c r="E394" i="7"/>
  <c r="D394" i="4"/>
  <c r="E394" i="4"/>
  <c r="F394" i="4"/>
  <c r="E31" i="7" l="1"/>
  <c r="H31" i="7" s="1"/>
  <c r="B32" i="7" s="1"/>
  <c r="C31" i="4"/>
  <c r="E395" i="4"/>
  <c r="F395" i="4"/>
  <c r="D395" i="4"/>
  <c r="C396" i="7"/>
  <c r="H396" i="7"/>
  <c r="B397" i="7"/>
  <c r="C396" i="4"/>
  <c r="H396" i="4"/>
  <c r="B397" i="4"/>
  <c r="D395" i="7"/>
  <c r="F395" i="7"/>
  <c r="E395" i="7"/>
  <c r="F31" i="4" l="1"/>
  <c r="C32" i="7"/>
  <c r="D396" i="4"/>
  <c r="F396" i="4"/>
  <c r="E396" i="4"/>
  <c r="H397" i="7"/>
  <c r="C397" i="7"/>
  <c r="B398" i="7"/>
  <c r="H397" i="4"/>
  <c r="C397" i="4"/>
  <c r="B398" i="4"/>
  <c r="D396" i="7"/>
  <c r="F396" i="7"/>
  <c r="E396" i="7"/>
  <c r="F32" i="7" l="1"/>
  <c r="D32" i="7" s="1"/>
  <c r="D31" i="4"/>
  <c r="E397" i="7"/>
  <c r="F397" i="7"/>
  <c r="D397" i="7"/>
  <c r="C398" i="4"/>
  <c r="H398" i="4"/>
  <c r="B399" i="4"/>
  <c r="E397" i="4"/>
  <c r="F397" i="4"/>
  <c r="D397" i="4"/>
  <c r="H398" i="7"/>
  <c r="C398" i="7"/>
  <c r="B399" i="7"/>
  <c r="E32" i="7" l="1"/>
  <c r="H32" i="7" s="1"/>
  <c r="B33" i="7" s="1"/>
  <c r="E31" i="4"/>
  <c r="H31" i="4" s="1"/>
  <c r="B32" i="4" s="1"/>
  <c r="D398" i="4"/>
  <c r="F398" i="4"/>
  <c r="E398" i="4"/>
  <c r="H399" i="7"/>
  <c r="C399" i="7"/>
  <c r="B400" i="7"/>
  <c r="D398" i="7"/>
  <c r="E398" i="7"/>
  <c r="F398" i="7"/>
  <c r="H399" i="4"/>
  <c r="C399" i="4"/>
  <c r="B400" i="4"/>
  <c r="C32" i="4" l="1"/>
  <c r="C33" i="7"/>
  <c r="C400" i="4"/>
  <c r="H400" i="4"/>
  <c r="B401" i="4"/>
  <c r="F399" i="4"/>
  <c r="D399" i="4"/>
  <c r="E399" i="4"/>
  <c r="F399" i="7"/>
  <c r="E399" i="7"/>
  <c r="D399" i="7"/>
  <c r="H400" i="7"/>
  <c r="C400" i="7"/>
  <c r="B401" i="7"/>
  <c r="F32" i="4" l="1"/>
  <c r="D32" i="4" s="1"/>
  <c r="F33" i="7"/>
  <c r="D33" i="7" s="1"/>
  <c r="E33" i="7" s="1"/>
  <c r="H33" i="7" s="1"/>
  <c r="B34" i="7" s="1"/>
  <c r="H401" i="4"/>
  <c r="C401" i="4"/>
  <c r="B402" i="4"/>
  <c r="F400" i="7"/>
  <c r="E400" i="7"/>
  <c r="D400" i="7"/>
  <c r="C401" i="7"/>
  <c r="H401" i="7"/>
  <c r="B402" i="7"/>
  <c r="D400" i="4"/>
  <c r="F400" i="4"/>
  <c r="E400" i="4"/>
  <c r="C34" i="7" l="1"/>
  <c r="E32" i="4"/>
  <c r="H32" i="4" s="1"/>
  <c r="B33" i="4" s="1"/>
  <c r="E401" i="4"/>
  <c r="D401" i="4"/>
  <c r="F401" i="4"/>
  <c r="H402" i="7"/>
  <c r="C402" i="7"/>
  <c r="B403" i="7"/>
  <c r="E401" i="7"/>
  <c r="D401" i="7"/>
  <c r="F401" i="7"/>
  <c r="H402" i="4"/>
  <c r="C402" i="4"/>
  <c r="B403" i="4"/>
  <c r="C33" i="4" l="1"/>
  <c r="F34" i="7"/>
  <c r="D34" i="7" s="1"/>
  <c r="E34" i="7" s="1"/>
  <c r="H34" i="7" s="1"/>
  <c r="B35" i="7" s="1"/>
  <c r="E402" i="4"/>
  <c r="F402" i="4"/>
  <c r="D402" i="4"/>
  <c r="D402" i="7"/>
  <c r="E402" i="7"/>
  <c r="F402" i="7"/>
  <c r="C403" i="4"/>
  <c r="H403" i="4"/>
  <c r="B404" i="4"/>
  <c r="H403" i="7"/>
  <c r="C403" i="7"/>
  <c r="B404" i="7"/>
  <c r="C35" i="7" l="1"/>
  <c r="F33" i="4"/>
  <c r="D33" i="4" s="1"/>
  <c r="E33" i="4" s="1"/>
  <c r="H33" i="4" s="1"/>
  <c r="B34" i="4" s="1"/>
  <c r="C404" i="7"/>
  <c r="H404" i="7"/>
  <c r="B405" i="7"/>
  <c r="F403" i="7"/>
  <c r="D403" i="7"/>
  <c r="E403" i="7"/>
  <c r="F403" i="4"/>
  <c r="D403" i="4"/>
  <c r="E403" i="4"/>
  <c r="H404" i="4"/>
  <c r="C404" i="4"/>
  <c r="B405" i="4"/>
  <c r="C34" i="4" l="1"/>
  <c r="F35" i="7"/>
  <c r="D35" i="7" s="1"/>
  <c r="E35" i="7" s="1"/>
  <c r="H35" i="7" s="1"/>
  <c r="B36" i="7" s="1"/>
  <c r="F404" i="7"/>
  <c r="E404" i="7"/>
  <c r="D404" i="7"/>
  <c r="H405" i="4"/>
  <c r="C405" i="4"/>
  <c r="B406" i="4"/>
  <c r="H405" i="7"/>
  <c r="C405" i="7"/>
  <c r="B406" i="7"/>
  <c r="E404" i="4"/>
  <c r="F404" i="4"/>
  <c r="D404" i="4"/>
  <c r="C36" i="7" l="1"/>
  <c r="F34" i="4"/>
  <c r="D34" i="4" s="1"/>
  <c r="E34" i="4" s="1"/>
  <c r="H34" i="4" s="1"/>
  <c r="B35" i="4" s="1"/>
  <c r="D405" i="7"/>
  <c r="F405" i="7"/>
  <c r="E405" i="7"/>
  <c r="H406" i="4"/>
  <c r="C406" i="4"/>
  <c r="B407" i="4"/>
  <c r="C406" i="7"/>
  <c r="H406" i="7"/>
  <c r="B407" i="7"/>
  <c r="F405" i="4"/>
  <c r="D405" i="4"/>
  <c r="E405" i="4"/>
  <c r="F36" i="7" l="1"/>
  <c r="D36" i="7" s="1"/>
  <c r="E36" i="7" s="1"/>
  <c r="H36" i="7" s="1"/>
  <c r="B37" i="7" s="1"/>
  <c r="C35" i="4"/>
  <c r="E406" i="7"/>
  <c r="F406" i="7"/>
  <c r="D406" i="7"/>
  <c r="E406" i="4"/>
  <c r="F406" i="4"/>
  <c r="D406" i="4"/>
  <c r="C407" i="4"/>
  <c r="H407" i="4"/>
  <c r="B408" i="4"/>
  <c r="C407" i="7"/>
  <c r="H407" i="7"/>
  <c r="B408" i="7"/>
  <c r="C37" i="7" l="1"/>
  <c r="F35" i="4"/>
  <c r="D35" i="4" s="1"/>
  <c r="E35" i="4" s="1"/>
  <c r="H35" i="4" s="1"/>
  <c r="B36" i="4" s="1"/>
  <c r="D407" i="7"/>
  <c r="E407" i="7"/>
  <c r="F407" i="7"/>
  <c r="C408" i="4"/>
  <c r="H408" i="4"/>
  <c r="B409" i="4"/>
  <c r="C408" i="7"/>
  <c r="H408" i="7"/>
  <c r="B409" i="7"/>
  <c r="D407" i="4"/>
  <c r="E407" i="4"/>
  <c r="F407" i="4"/>
  <c r="C36" i="4" l="1"/>
  <c r="F37" i="7"/>
  <c r="D37" i="7" s="1"/>
  <c r="E37" i="7" s="1"/>
  <c r="H37" i="7" s="1"/>
  <c r="B38" i="7" s="1"/>
  <c r="C409" i="4"/>
  <c r="H409" i="4"/>
  <c r="B410" i="4"/>
  <c r="C409" i="7"/>
  <c r="H409" i="7"/>
  <c r="B410" i="7"/>
  <c r="D408" i="4"/>
  <c r="E408" i="4"/>
  <c r="F408" i="4"/>
  <c r="E408" i="7"/>
  <c r="F408" i="7"/>
  <c r="D408" i="7"/>
  <c r="C38" i="7" l="1"/>
  <c r="F36" i="4"/>
  <c r="D36" i="4" s="1"/>
  <c r="E36" i="4" s="1"/>
  <c r="H36" i="4" s="1"/>
  <c r="B37" i="4" s="1"/>
  <c r="H410" i="7"/>
  <c r="C410" i="7"/>
  <c r="B411" i="7"/>
  <c r="C410" i="4"/>
  <c r="H410" i="4"/>
  <c r="B411" i="4"/>
  <c r="E409" i="7"/>
  <c r="F409" i="7"/>
  <c r="D409" i="7"/>
  <c r="E409" i="4"/>
  <c r="D409" i="4"/>
  <c r="F409" i="4"/>
  <c r="C37" i="4" l="1"/>
  <c r="F38" i="7"/>
  <c r="D38" i="7" s="1"/>
  <c r="E38" i="7" s="1"/>
  <c r="H38" i="7" s="1"/>
  <c r="B39" i="7" s="1"/>
  <c r="F410" i="4"/>
  <c r="E410" i="4"/>
  <c r="D410" i="4"/>
  <c r="H411" i="7"/>
  <c r="C411" i="7"/>
  <c r="B412" i="7"/>
  <c r="E410" i="7"/>
  <c r="D410" i="7"/>
  <c r="F410" i="7"/>
  <c r="H411" i="4"/>
  <c r="C411" i="4"/>
  <c r="B412" i="4"/>
  <c r="C39" i="7" l="1"/>
  <c r="F37" i="4"/>
  <c r="D37" i="4" s="1"/>
  <c r="E37" i="4" s="1"/>
  <c r="H37" i="4" s="1"/>
  <c r="B38" i="4" s="1"/>
  <c r="E411" i="7"/>
  <c r="D411" i="7"/>
  <c r="F411" i="7"/>
  <c r="C412" i="4"/>
  <c r="H412" i="4"/>
  <c r="B413" i="4"/>
  <c r="D411" i="4"/>
  <c r="E411" i="4"/>
  <c r="F411" i="4"/>
  <c r="H412" i="7"/>
  <c r="C412" i="7"/>
  <c r="B413" i="7"/>
  <c r="C38" i="4" l="1"/>
  <c r="F39" i="7"/>
  <c r="D39" i="7" s="1"/>
  <c r="E39" i="7" s="1"/>
  <c r="H39" i="7" s="1"/>
  <c r="B40" i="7" s="1"/>
  <c r="H413" i="7"/>
  <c r="C413" i="7"/>
  <c r="B414" i="7"/>
  <c r="C413" i="4"/>
  <c r="H413" i="4"/>
  <c r="B414" i="4"/>
  <c r="E412" i="7"/>
  <c r="D412" i="7"/>
  <c r="F412" i="7"/>
  <c r="D412" i="4"/>
  <c r="F412" i="4"/>
  <c r="E412" i="4"/>
  <c r="C40" i="7" l="1"/>
  <c r="F38" i="4"/>
  <c r="D38" i="4" s="1"/>
  <c r="E38" i="4" s="1"/>
  <c r="H38" i="4" s="1"/>
  <c r="B39" i="4" s="1"/>
  <c r="H414" i="7"/>
  <c r="C414" i="7"/>
  <c r="B415" i="7"/>
  <c r="E413" i="7"/>
  <c r="D413" i="7"/>
  <c r="F413" i="7"/>
  <c r="C414" i="4"/>
  <c r="H414" i="4"/>
  <c r="B415" i="4"/>
  <c r="F413" i="4"/>
  <c r="D413" i="4"/>
  <c r="E413" i="4"/>
  <c r="C39" i="4" l="1"/>
  <c r="F40" i="7"/>
  <c r="D40" i="7" s="1"/>
  <c r="E40" i="7" s="1"/>
  <c r="H40" i="7" s="1"/>
  <c r="B41" i="7" s="1"/>
  <c r="C415" i="7"/>
  <c r="H415" i="7"/>
  <c r="B416" i="7"/>
  <c r="C415" i="4"/>
  <c r="H415" i="4"/>
  <c r="B416" i="4"/>
  <c r="F414" i="7"/>
  <c r="E414" i="7"/>
  <c r="D414" i="7"/>
  <c r="D414" i="4"/>
  <c r="E414" i="4"/>
  <c r="F414" i="4"/>
  <c r="C41" i="7" l="1"/>
  <c r="F39" i="4"/>
  <c r="D39" i="4" s="1"/>
  <c r="E39" i="4" s="1"/>
  <c r="H39" i="4" s="1"/>
  <c r="B40" i="4" s="1"/>
  <c r="E415" i="7"/>
  <c r="F415" i="7"/>
  <c r="D415" i="7"/>
  <c r="H416" i="4"/>
  <c r="C416" i="4"/>
  <c r="B417" i="4"/>
  <c r="E415" i="4"/>
  <c r="D415" i="4"/>
  <c r="F415" i="4"/>
  <c r="H416" i="7"/>
  <c r="C416" i="7"/>
  <c r="B417" i="7"/>
  <c r="C40" i="4" l="1"/>
  <c r="F41" i="7"/>
  <c r="D41" i="7" s="1"/>
  <c r="E41" i="7" s="1"/>
  <c r="H41" i="7" s="1"/>
  <c r="B42" i="7" s="1"/>
  <c r="F416" i="4"/>
  <c r="D416" i="4"/>
  <c r="E416" i="4"/>
  <c r="H417" i="7"/>
  <c r="C417" i="7"/>
  <c r="B418" i="7"/>
  <c r="E416" i="7"/>
  <c r="D416" i="7"/>
  <c r="F416" i="7"/>
  <c r="H417" i="4"/>
  <c r="C417" i="4"/>
  <c r="B418" i="4"/>
  <c r="C42" i="7" l="1"/>
  <c r="F40" i="4"/>
  <c r="D40" i="4" s="1"/>
  <c r="E40" i="4" s="1"/>
  <c r="H40" i="4" s="1"/>
  <c r="B41" i="4" s="1"/>
  <c r="C418" i="7"/>
  <c r="H418" i="7"/>
  <c r="B419" i="7"/>
  <c r="F417" i="4"/>
  <c r="E417" i="4"/>
  <c r="D417" i="4"/>
  <c r="H418" i="4"/>
  <c r="C418" i="4"/>
  <c r="B419" i="4"/>
  <c r="D417" i="7"/>
  <c r="F417" i="7"/>
  <c r="E417" i="7"/>
  <c r="C41" i="4" l="1"/>
  <c r="F42" i="7"/>
  <c r="D42" i="7" s="1"/>
  <c r="E42" i="7" s="1"/>
  <c r="H42" i="7" s="1"/>
  <c r="B43" i="7" s="1"/>
  <c r="F418" i="7"/>
  <c r="D418" i="7"/>
  <c r="E418" i="7"/>
  <c r="H419" i="4"/>
  <c r="C419" i="4"/>
  <c r="B420" i="4"/>
  <c r="D418" i="4"/>
  <c r="E418" i="4"/>
  <c r="F418" i="4"/>
  <c r="H419" i="7"/>
  <c r="C419" i="7"/>
  <c r="B420" i="7"/>
  <c r="C43" i="7" l="1"/>
  <c r="F41" i="4"/>
  <c r="D41" i="4" s="1"/>
  <c r="E41" i="4" s="1"/>
  <c r="H41" i="4" s="1"/>
  <c r="B42" i="4" s="1"/>
  <c r="H420" i="4"/>
  <c r="C420" i="4"/>
  <c r="B421" i="4"/>
  <c r="H420" i="7"/>
  <c r="C420" i="7"/>
  <c r="B421" i="7"/>
  <c r="F419" i="7"/>
  <c r="D419" i="7"/>
  <c r="E419" i="7"/>
  <c r="E419" i="4"/>
  <c r="D419" i="4"/>
  <c r="F419" i="4"/>
  <c r="C42" i="4" l="1"/>
  <c r="F43" i="7"/>
  <c r="D43" i="7" s="1"/>
  <c r="E43" i="7" s="1"/>
  <c r="H43" i="7" s="1"/>
  <c r="B44" i="7" s="1"/>
  <c r="F420" i="7"/>
  <c r="D420" i="7"/>
  <c r="E420" i="7"/>
  <c r="H421" i="4"/>
  <c r="C421" i="4"/>
  <c r="B422" i="4"/>
  <c r="D420" i="4"/>
  <c r="F420" i="4"/>
  <c r="E420" i="4"/>
  <c r="C421" i="7"/>
  <c r="H421" i="7"/>
  <c r="B422" i="7"/>
  <c r="C44" i="7" l="1"/>
  <c r="F42" i="4"/>
  <c r="D42" i="4" s="1"/>
  <c r="E42" i="4" s="1"/>
  <c r="H42" i="4" s="1"/>
  <c r="B43" i="4" s="1"/>
  <c r="H422" i="4"/>
  <c r="C422" i="4"/>
  <c r="B423" i="4"/>
  <c r="C422" i="7"/>
  <c r="H422" i="7"/>
  <c r="B423" i="7"/>
  <c r="D421" i="7"/>
  <c r="F421" i="7"/>
  <c r="E421" i="7"/>
  <c r="E421" i="4"/>
  <c r="F421" i="4"/>
  <c r="D421" i="4"/>
  <c r="C43" i="4" l="1"/>
  <c r="F44" i="7"/>
  <c r="D44" i="7" s="1"/>
  <c r="E44" i="7" s="1"/>
  <c r="H44" i="7" s="1"/>
  <c r="B45" i="7" s="1"/>
  <c r="D422" i="7"/>
  <c r="E422" i="7"/>
  <c r="F422" i="7"/>
  <c r="C423" i="4"/>
  <c r="H423" i="4"/>
  <c r="B424" i="4"/>
  <c r="C423" i="7"/>
  <c r="H423" i="7"/>
  <c r="B424" i="7"/>
  <c r="F422" i="4"/>
  <c r="D422" i="4"/>
  <c r="E422" i="4"/>
  <c r="C45" i="7" l="1"/>
  <c r="F43" i="4"/>
  <c r="D43" i="4" s="1"/>
  <c r="E43" i="4" s="1"/>
  <c r="H43" i="4" s="1"/>
  <c r="B44" i="4" s="1"/>
  <c r="H424" i="4"/>
  <c r="C424" i="4"/>
  <c r="B425" i="4"/>
  <c r="D423" i="7"/>
  <c r="E423" i="7"/>
  <c r="F423" i="7"/>
  <c r="D423" i="4"/>
  <c r="F423" i="4"/>
  <c r="E423" i="4"/>
  <c r="H424" i="7"/>
  <c r="C424" i="7"/>
  <c r="B425" i="7"/>
  <c r="C44" i="4" l="1"/>
  <c r="F45" i="7"/>
  <c r="D45" i="7" s="1"/>
  <c r="E45" i="7" s="1"/>
  <c r="H45" i="7" s="1"/>
  <c r="B46" i="7" s="1"/>
  <c r="F424" i="7"/>
  <c r="D424" i="7"/>
  <c r="E424" i="7"/>
  <c r="H425" i="4"/>
  <c r="C425" i="4"/>
  <c r="B426" i="4"/>
  <c r="D424" i="4"/>
  <c r="F424" i="4"/>
  <c r="E424" i="4"/>
  <c r="C425" i="7"/>
  <c r="H425" i="7"/>
  <c r="B426" i="7"/>
  <c r="C46" i="7" l="1"/>
  <c r="F44" i="4"/>
  <c r="D44" i="4" s="1"/>
  <c r="E44" i="4" s="1"/>
  <c r="H44" i="4" s="1"/>
  <c r="B45" i="4" s="1"/>
  <c r="E425" i="4"/>
  <c r="F425" i="4"/>
  <c r="D425" i="4"/>
  <c r="E425" i="7"/>
  <c r="F425" i="7"/>
  <c r="D425" i="7"/>
  <c r="H426" i="7"/>
  <c r="C426" i="7"/>
  <c r="B427" i="7"/>
  <c r="H426" i="4"/>
  <c r="C426" i="4"/>
  <c r="B427" i="4"/>
  <c r="C45" i="4" l="1"/>
  <c r="F46" i="7"/>
  <c r="D46" i="7" s="1"/>
  <c r="E46" i="7" s="1"/>
  <c r="H46" i="7" s="1"/>
  <c r="B47" i="7" s="1"/>
  <c r="E426" i="4"/>
  <c r="F426" i="4"/>
  <c r="D426" i="4"/>
  <c r="C427" i="7"/>
  <c r="H427" i="7"/>
  <c r="B428" i="7"/>
  <c r="H427" i="4"/>
  <c r="C427" i="4"/>
  <c r="B428" i="4"/>
  <c r="F426" i="7"/>
  <c r="D426" i="7"/>
  <c r="E426" i="7"/>
  <c r="C47" i="7" l="1"/>
  <c r="F45" i="4"/>
  <c r="D45" i="4" s="1"/>
  <c r="E45" i="4" s="1"/>
  <c r="H45" i="4" s="1"/>
  <c r="B46" i="4" s="1"/>
  <c r="C428" i="7"/>
  <c r="H428" i="7"/>
  <c r="B429" i="7"/>
  <c r="E427" i="4"/>
  <c r="D427" i="4"/>
  <c r="F427" i="4"/>
  <c r="C428" i="4"/>
  <c r="H428" i="4"/>
  <c r="B429" i="4"/>
  <c r="F427" i="7"/>
  <c r="D427" i="7"/>
  <c r="E427" i="7"/>
  <c r="C46" i="4" l="1"/>
  <c r="F47" i="7"/>
  <c r="D47" i="7" s="1"/>
  <c r="E47" i="7" s="1"/>
  <c r="H47" i="7" s="1"/>
  <c r="B48" i="7" s="1"/>
  <c r="E428" i="4"/>
  <c r="D428" i="4"/>
  <c r="F428" i="4"/>
  <c r="H429" i="7"/>
  <c r="C429" i="7"/>
  <c r="B430" i="7"/>
  <c r="H429" i="4"/>
  <c r="C429" i="4"/>
  <c r="B430" i="4"/>
  <c r="D428" i="7"/>
  <c r="F428" i="7"/>
  <c r="E428" i="7"/>
  <c r="C48" i="7" l="1"/>
  <c r="F46" i="4"/>
  <c r="D46" i="4" s="1"/>
  <c r="E46" i="4" s="1"/>
  <c r="H46" i="4" s="1"/>
  <c r="B47" i="4" s="1"/>
  <c r="H430" i="4"/>
  <c r="C430" i="4"/>
  <c r="B431" i="4"/>
  <c r="E429" i="7"/>
  <c r="F429" i="7"/>
  <c r="D429" i="7"/>
  <c r="F429" i="4"/>
  <c r="E429" i="4"/>
  <c r="D429" i="4"/>
  <c r="C430" i="7"/>
  <c r="H430" i="7"/>
  <c r="B431" i="7"/>
  <c r="C47" i="4" l="1"/>
  <c r="F48" i="7"/>
  <c r="D48" i="7" s="1"/>
  <c r="E48" i="7" s="1"/>
  <c r="H48" i="7" s="1"/>
  <c r="B49" i="7" s="1"/>
  <c r="H431" i="4"/>
  <c r="C431" i="4"/>
  <c r="B432" i="4"/>
  <c r="E430" i="7"/>
  <c r="F430" i="7"/>
  <c r="D430" i="7"/>
  <c r="D430" i="4"/>
  <c r="E430" i="4"/>
  <c r="F430" i="4"/>
  <c r="H431" i="7"/>
  <c r="C431" i="7"/>
  <c r="B432" i="7"/>
  <c r="C49" i="7" l="1"/>
  <c r="F47" i="4"/>
  <c r="D47" i="4" s="1"/>
  <c r="E47" i="4" s="1"/>
  <c r="H47" i="4" s="1"/>
  <c r="B48" i="4" s="1"/>
  <c r="D431" i="4"/>
  <c r="E431" i="4"/>
  <c r="F431" i="4"/>
  <c r="H432" i="7"/>
  <c r="C432" i="7"/>
  <c r="B433" i="7"/>
  <c r="F431" i="7"/>
  <c r="D431" i="7"/>
  <c r="E431" i="7"/>
  <c r="H432" i="4"/>
  <c r="C432" i="4"/>
  <c r="B433" i="4"/>
  <c r="C48" i="4" l="1"/>
  <c r="F49" i="7"/>
  <c r="D49" i="7" s="1"/>
  <c r="E49" i="7" s="1"/>
  <c r="H49" i="7" s="1"/>
  <c r="B50" i="7" s="1"/>
  <c r="D432" i="4"/>
  <c r="E432" i="4"/>
  <c r="F432" i="4"/>
  <c r="H433" i="7"/>
  <c r="C433" i="7"/>
  <c r="B434" i="7"/>
  <c r="C433" i="4"/>
  <c r="H433" i="4"/>
  <c r="B434" i="4"/>
  <c r="E432" i="7"/>
  <c r="F432" i="7"/>
  <c r="D432" i="7"/>
  <c r="C50" i="7" l="1"/>
  <c r="F48" i="4"/>
  <c r="D48" i="4" s="1"/>
  <c r="E48" i="4" s="1"/>
  <c r="H48" i="4" s="1"/>
  <c r="B49" i="4" s="1"/>
  <c r="C434" i="7"/>
  <c r="H434" i="7"/>
  <c r="B435" i="7"/>
  <c r="C434" i="4"/>
  <c r="H434" i="4"/>
  <c r="B435" i="4"/>
  <c r="D433" i="7"/>
  <c r="F433" i="7"/>
  <c r="E433" i="7"/>
  <c r="F433" i="4"/>
  <c r="E433" i="4"/>
  <c r="D433" i="4"/>
  <c r="C49" i="4" l="1"/>
  <c r="F50" i="7"/>
  <c r="D50" i="7" s="1"/>
  <c r="E50" i="7" s="1"/>
  <c r="H50" i="7" s="1"/>
  <c r="B51" i="7" s="1"/>
  <c r="F434" i="4"/>
  <c r="E434" i="4"/>
  <c r="D434" i="4"/>
  <c r="C435" i="7"/>
  <c r="H435" i="7"/>
  <c r="B436" i="7"/>
  <c r="H435" i="4"/>
  <c r="C435" i="4"/>
  <c r="B436" i="4"/>
  <c r="F434" i="7"/>
  <c r="D434" i="7"/>
  <c r="E434" i="7"/>
  <c r="C51" i="7" l="1"/>
  <c r="F49" i="4"/>
  <c r="D49" i="4" s="1"/>
  <c r="E49" i="4" s="1"/>
  <c r="H49" i="4" s="1"/>
  <c r="B50" i="4" s="1"/>
  <c r="H436" i="7"/>
  <c r="C436" i="7"/>
  <c r="B437" i="7"/>
  <c r="D435" i="4"/>
  <c r="E435" i="4"/>
  <c r="F435" i="4"/>
  <c r="D435" i="7"/>
  <c r="E435" i="7"/>
  <c r="F435" i="7"/>
  <c r="C436" i="4"/>
  <c r="H436" i="4"/>
  <c r="B437" i="4"/>
  <c r="F51" i="7" l="1"/>
  <c r="D51" i="7" s="1"/>
  <c r="E51" i="7" s="1"/>
  <c r="H51" i="7" s="1"/>
  <c r="B52" i="7" s="1"/>
  <c r="C50" i="4"/>
  <c r="F436" i="4"/>
  <c r="D436" i="4"/>
  <c r="E436" i="4"/>
  <c r="C437" i="7"/>
  <c r="H437" i="7"/>
  <c r="B438" i="7"/>
  <c r="E436" i="7"/>
  <c r="D436" i="7"/>
  <c r="F436" i="7"/>
  <c r="H437" i="4"/>
  <c r="C437" i="4"/>
  <c r="B438" i="4"/>
  <c r="C52" i="7" l="1"/>
  <c r="F50" i="4"/>
  <c r="D50" i="4" s="1"/>
  <c r="E50" i="4" s="1"/>
  <c r="H50" i="4" s="1"/>
  <c r="B51" i="4" s="1"/>
  <c r="E437" i="4"/>
  <c r="D437" i="4"/>
  <c r="F437" i="4"/>
  <c r="D437" i="7"/>
  <c r="F437" i="7"/>
  <c r="E437" i="7"/>
  <c r="H438" i="4"/>
  <c r="C438" i="4"/>
  <c r="B439" i="4"/>
  <c r="C438" i="7"/>
  <c r="H438" i="7"/>
  <c r="B439" i="7"/>
  <c r="C51" i="4" l="1"/>
  <c r="F52" i="7"/>
  <c r="D52" i="7" s="1"/>
  <c r="E52" i="7" s="1"/>
  <c r="H52" i="7" s="1"/>
  <c r="B53" i="7" s="1"/>
  <c r="E438" i="7"/>
  <c r="D438" i="7"/>
  <c r="F438" i="7"/>
  <c r="H439" i="4"/>
  <c r="C439" i="4"/>
  <c r="B440" i="4"/>
  <c r="F438" i="4"/>
  <c r="E438" i="4"/>
  <c r="D438" i="4"/>
  <c r="C439" i="7"/>
  <c r="H439" i="7"/>
  <c r="B440" i="7"/>
  <c r="C53" i="7" l="1"/>
  <c r="F51" i="4"/>
  <c r="D51" i="4" s="1"/>
  <c r="E51" i="4" s="1"/>
  <c r="H51" i="4" s="1"/>
  <c r="B52" i="4" s="1"/>
  <c r="H440" i="7"/>
  <c r="C440" i="7"/>
  <c r="B441" i="7"/>
  <c r="C440" i="4"/>
  <c r="H440" i="4"/>
  <c r="B441" i="4"/>
  <c r="D439" i="7"/>
  <c r="E439" i="7"/>
  <c r="F439" i="7"/>
  <c r="D439" i="4"/>
  <c r="E439" i="4"/>
  <c r="F439" i="4"/>
  <c r="C52" i="4" l="1"/>
  <c r="F53" i="7"/>
  <c r="D53" i="7" s="1"/>
  <c r="E53" i="7" s="1"/>
  <c r="H53" i="7" s="1"/>
  <c r="B54" i="7" s="1"/>
  <c r="H441" i="4"/>
  <c r="C441" i="4"/>
  <c r="B442" i="4"/>
  <c r="D440" i="7"/>
  <c r="F440" i="7"/>
  <c r="E440" i="7"/>
  <c r="E440" i="4"/>
  <c r="D440" i="4"/>
  <c r="F440" i="4"/>
  <c r="C441" i="7"/>
  <c r="H441" i="7"/>
  <c r="B442" i="7"/>
  <c r="C54" i="7" l="1"/>
  <c r="F52" i="4"/>
  <c r="D52" i="4" s="1"/>
  <c r="E52" i="4" s="1"/>
  <c r="H52" i="4" s="1"/>
  <c r="B53" i="4" s="1"/>
  <c r="H442" i="4"/>
  <c r="C442" i="4"/>
  <c r="B443" i="4"/>
  <c r="F441" i="7"/>
  <c r="D441" i="7"/>
  <c r="E441" i="7"/>
  <c r="D441" i="4"/>
  <c r="F441" i="4"/>
  <c r="E441" i="4"/>
  <c r="H442" i="7"/>
  <c r="C442" i="7"/>
  <c r="B443" i="7"/>
  <c r="C53" i="4" l="1"/>
  <c r="F54" i="7"/>
  <c r="D54" i="7" s="1"/>
  <c r="E54" i="7" s="1"/>
  <c r="H54" i="7" s="1"/>
  <c r="B55" i="7" s="1"/>
  <c r="E442" i="7"/>
  <c r="F442" i="7"/>
  <c r="D442" i="7"/>
  <c r="C443" i="4"/>
  <c r="H443" i="4"/>
  <c r="B444" i="4"/>
  <c r="H443" i="7"/>
  <c r="C443" i="7"/>
  <c r="B444" i="7"/>
  <c r="F442" i="4"/>
  <c r="E442" i="4"/>
  <c r="D442" i="4"/>
  <c r="C55" i="7" l="1"/>
  <c r="F53" i="4"/>
  <c r="D53" i="4" s="1"/>
  <c r="E53" i="4" s="1"/>
  <c r="H53" i="4" s="1"/>
  <c r="B54" i="4" s="1"/>
  <c r="C444" i="4"/>
  <c r="H444" i="4"/>
  <c r="B445" i="4"/>
  <c r="F443" i="4"/>
  <c r="E443" i="4"/>
  <c r="D443" i="4"/>
  <c r="H444" i="7"/>
  <c r="C444" i="7"/>
  <c r="B445" i="7"/>
  <c r="E443" i="7"/>
  <c r="D443" i="7"/>
  <c r="F443" i="7"/>
  <c r="C54" i="4" l="1"/>
  <c r="F55" i="7"/>
  <c r="D55" i="7" s="1"/>
  <c r="E55" i="7" s="1"/>
  <c r="H55" i="7" s="1"/>
  <c r="B56" i="7" s="1"/>
  <c r="C445" i="4"/>
  <c r="H445" i="4"/>
  <c r="B446" i="4"/>
  <c r="C445" i="7"/>
  <c r="H445" i="7"/>
  <c r="B446" i="7"/>
  <c r="D444" i="7"/>
  <c r="F444" i="7"/>
  <c r="E444" i="7"/>
  <c r="E444" i="4"/>
  <c r="F444" i="4"/>
  <c r="D444" i="4"/>
  <c r="C56" i="7" l="1"/>
  <c r="F54" i="4"/>
  <c r="D54" i="4" s="1"/>
  <c r="E54" i="4" s="1"/>
  <c r="H54" i="4" s="1"/>
  <c r="B55" i="4" s="1"/>
  <c r="F445" i="4"/>
  <c r="D445" i="4"/>
  <c r="E445" i="4"/>
  <c r="E445" i="7"/>
  <c r="F445" i="7"/>
  <c r="D445" i="7"/>
  <c r="C446" i="4"/>
  <c r="H446" i="4"/>
  <c r="B447" i="4"/>
  <c r="C446" i="7"/>
  <c r="H446" i="7"/>
  <c r="B447" i="7"/>
  <c r="C55" i="4" l="1"/>
  <c r="F56" i="7"/>
  <c r="D56" i="7" s="1"/>
  <c r="E56" i="7" s="1"/>
  <c r="H56" i="7" s="1"/>
  <c r="B57" i="7" s="1"/>
  <c r="C447" i="7"/>
  <c r="H447" i="7"/>
  <c r="B448" i="7"/>
  <c r="H447" i="4"/>
  <c r="C447" i="4"/>
  <c r="B448" i="4"/>
  <c r="F446" i="7"/>
  <c r="E446" i="7"/>
  <c r="D446" i="7"/>
  <c r="D446" i="4"/>
  <c r="E446" i="4"/>
  <c r="F446" i="4"/>
  <c r="C57" i="7" l="1"/>
  <c r="F55" i="4"/>
  <c r="D55" i="4" s="1"/>
  <c r="E55" i="4" s="1"/>
  <c r="H55" i="4" s="1"/>
  <c r="B56" i="4" s="1"/>
  <c r="C448" i="7"/>
  <c r="H448" i="7"/>
  <c r="B449" i="7"/>
  <c r="C448" i="4"/>
  <c r="H448" i="4"/>
  <c r="B449" i="4"/>
  <c r="D447" i="4"/>
  <c r="F447" i="4"/>
  <c r="E447" i="4"/>
  <c r="D447" i="7"/>
  <c r="F447" i="7"/>
  <c r="E447" i="7"/>
  <c r="C56" i="4" l="1"/>
  <c r="F57" i="7"/>
  <c r="D57" i="7" s="1"/>
  <c r="E57" i="7" s="1"/>
  <c r="H57" i="7" s="1"/>
  <c r="B58" i="7" s="1"/>
  <c r="F448" i="7"/>
  <c r="E448" i="7"/>
  <c r="D448" i="7"/>
  <c r="H449" i="4"/>
  <c r="C449" i="4"/>
  <c r="B450" i="4"/>
  <c r="C449" i="7"/>
  <c r="H449" i="7"/>
  <c r="B450" i="7"/>
  <c r="F448" i="4"/>
  <c r="D448" i="4"/>
  <c r="E448" i="4"/>
  <c r="C58" i="7" l="1"/>
  <c r="F56" i="4"/>
  <c r="D56" i="4" s="1"/>
  <c r="E56" i="4" s="1"/>
  <c r="H56" i="4" s="1"/>
  <c r="B57" i="4" s="1"/>
  <c r="C450" i="7"/>
  <c r="H450" i="7"/>
  <c r="B451" i="7"/>
  <c r="H450" i="4"/>
  <c r="C450" i="4"/>
  <c r="B451" i="4"/>
  <c r="F449" i="7"/>
  <c r="E449" i="7"/>
  <c r="D449" i="7"/>
  <c r="D449" i="4"/>
  <c r="E449" i="4"/>
  <c r="F449" i="4"/>
  <c r="C57" i="4" l="1"/>
  <c r="F58" i="7"/>
  <c r="D58" i="7" s="1"/>
  <c r="E58" i="7" s="1"/>
  <c r="H58" i="7" s="1"/>
  <c r="B59" i="7" s="1"/>
  <c r="E450" i="7"/>
  <c r="F450" i="7"/>
  <c r="D450" i="7"/>
  <c r="C451" i="4"/>
  <c r="H451" i="4"/>
  <c r="B452" i="4"/>
  <c r="D450" i="4"/>
  <c r="F450" i="4"/>
  <c r="E450" i="4"/>
  <c r="C451" i="7"/>
  <c r="H451" i="7"/>
  <c r="B452" i="7"/>
  <c r="C59" i="7" l="1"/>
  <c r="F57" i="4"/>
  <c r="D57" i="4" s="1"/>
  <c r="E57" i="4" s="1"/>
  <c r="H57" i="4" s="1"/>
  <c r="B58" i="4" s="1"/>
  <c r="C452" i="4"/>
  <c r="H452" i="4"/>
  <c r="B453" i="4"/>
  <c r="H452" i="7"/>
  <c r="C452" i="7"/>
  <c r="B453" i="7"/>
  <c r="E451" i="4"/>
  <c r="D451" i="4"/>
  <c r="F451" i="4"/>
  <c r="E451" i="7"/>
  <c r="F451" i="7"/>
  <c r="D451" i="7"/>
  <c r="C58" i="4" l="1"/>
  <c r="F59" i="7"/>
  <c r="D59" i="7" s="1"/>
  <c r="E59" i="7" s="1"/>
  <c r="H59" i="7" s="1"/>
  <c r="B60" i="7" s="1"/>
  <c r="C453" i="4"/>
  <c r="H453" i="4"/>
  <c r="B454" i="4"/>
  <c r="H453" i="7"/>
  <c r="C453" i="7"/>
  <c r="B454" i="7"/>
  <c r="D452" i="7"/>
  <c r="F452" i="7"/>
  <c r="E452" i="7"/>
  <c r="E452" i="4"/>
  <c r="F452" i="4"/>
  <c r="D452" i="4"/>
  <c r="C60" i="7" l="1"/>
  <c r="F58" i="4"/>
  <c r="D58" i="4" s="1"/>
  <c r="E58" i="4" s="1"/>
  <c r="H58" i="4" s="1"/>
  <c r="B59" i="4" s="1"/>
  <c r="C454" i="7"/>
  <c r="H454" i="7"/>
  <c r="B455" i="7"/>
  <c r="C454" i="4"/>
  <c r="H454" i="4"/>
  <c r="B455" i="4"/>
  <c r="F453" i="7"/>
  <c r="E453" i="7"/>
  <c r="D453" i="7"/>
  <c r="E453" i="4"/>
  <c r="D453" i="4"/>
  <c r="F453" i="4"/>
  <c r="C59" i="4" l="1"/>
  <c r="F60" i="7"/>
  <c r="D60" i="7" s="1"/>
  <c r="E60" i="7" s="1"/>
  <c r="H60" i="7" s="1"/>
  <c r="B61" i="7" s="1"/>
  <c r="E454" i="4"/>
  <c r="F454" i="4"/>
  <c r="D454" i="4"/>
  <c r="C455" i="7"/>
  <c r="H455" i="7"/>
  <c r="B456" i="7"/>
  <c r="C455" i="4"/>
  <c r="H455" i="4"/>
  <c r="B456" i="4"/>
  <c r="D454" i="7"/>
  <c r="E454" i="7"/>
  <c r="F454" i="7"/>
  <c r="C61" i="7" l="1"/>
  <c r="F59" i="4"/>
  <c r="D59" i="4" s="1"/>
  <c r="E59" i="4" s="1"/>
  <c r="H59" i="4" s="1"/>
  <c r="B60" i="4" s="1"/>
  <c r="E455" i="7"/>
  <c r="D455" i="7"/>
  <c r="F455" i="7"/>
  <c r="E455" i="4"/>
  <c r="D455" i="4"/>
  <c r="F455" i="4"/>
  <c r="H456" i="4"/>
  <c r="C456" i="4"/>
  <c r="B457" i="4"/>
  <c r="H456" i="7"/>
  <c r="C456" i="7"/>
  <c r="B457" i="7"/>
  <c r="C60" i="4" l="1"/>
  <c r="F61" i="7"/>
  <c r="D61" i="7" s="1"/>
  <c r="E61" i="7" s="1"/>
  <c r="H61" i="7" s="1"/>
  <c r="B62" i="7" s="1"/>
  <c r="E456" i="7"/>
  <c r="D456" i="7"/>
  <c r="F456" i="7"/>
  <c r="C457" i="4"/>
  <c r="H457" i="4"/>
  <c r="B458" i="4"/>
  <c r="H457" i="7"/>
  <c r="C457" i="7"/>
  <c r="B458" i="7"/>
  <c r="E456" i="4"/>
  <c r="D456" i="4"/>
  <c r="F456" i="4"/>
  <c r="C62" i="7" l="1"/>
  <c r="F60" i="4"/>
  <c r="D60" i="4" s="1"/>
  <c r="E60" i="4" s="1"/>
  <c r="H60" i="4" s="1"/>
  <c r="B61" i="4" s="1"/>
  <c r="H458" i="7"/>
  <c r="C458" i="7"/>
  <c r="B459" i="7"/>
  <c r="H458" i="4"/>
  <c r="C458" i="4"/>
  <c r="B459" i="4"/>
  <c r="E457" i="7"/>
  <c r="F457" i="7"/>
  <c r="D457" i="7"/>
  <c r="E457" i="4"/>
  <c r="F457" i="4"/>
  <c r="D457" i="4"/>
  <c r="C61" i="4" l="1"/>
  <c r="F62" i="7"/>
  <c r="D62" i="7" s="1"/>
  <c r="E62" i="7" s="1"/>
  <c r="H62" i="7" s="1"/>
  <c r="B63" i="7" s="1"/>
  <c r="C459" i="7"/>
  <c r="H459" i="7"/>
  <c r="B460" i="7"/>
  <c r="D458" i="7"/>
  <c r="E458" i="7"/>
  <c r="F458" i="7"/>
  <c r="C459" i="4"/>
  <c r="H459" i="4"/>
  <c r="B460" i="4"/>
  <c r="D458" i="4"/>
  <c r="E458" i="4"/>
  <c r="F458" i="4"/>
  <c r="F61" i="4" l="1"/>
  <c r="D61" i="4" s="1"/>
  <c r="E61" i="4" s="1"/>
  <c r="H61" i="4" s="1"/>
  <c r="B62" i="4" s="1"/>
  <c r="C63" i="7"/>
  <c r="E459" i="4"/>
  <c r="F459" i="4"/>
  <c r="D459" i="4"/>
  <c r="C460" i="7"/>
  <c r="H460" i="7"/>
  <c r="B461" i="7"/>
  <c r="H460" i="4"/>
  <c r="C460" i="4"/>
  <c r="B461" i="4"/>
  <c r="D459" i="7"/>
  <c r="E459" i="7"/>
  <c r="F459" i="7"/>
  <c r="C62" i="4" l="1"/>
  <c r="F63" i="7"/>
  <c r="D63" i="7" s="1"/>
  <c r="E63" i="7" s="1"/>
  <c r="H63" i="7" s="1"/>
  <c r="B64" i="7" s="1"/>
  <c r="D460" i="7"/>
  <c r="E460" i="7"/>
  <c r="F460" i="7"/>
  <c r="F460" i="4"/>
  <c r="E460" i="4"/>
  <c r="D460" i="4"/>
  <c r="C461" i="4"/>
  <c r="H461" i="4"/>
  <c r="B462" i="4"/>
  <c r="C461" i="7"/>
  <c r="H461" i="7"/>
  <c r="B462" i="7"/>
  <c r="C64" i="7" l="1"/>
  <c r="F62" i="4"/>
  <c r="D62" i="4" s="1"/>
  <c r="E62" i="4" s="1"/>
  <c r="H62" i="4" s="1"/>
  <c r="B63" i="4" s="1"/>
  <c r="E461" i="4"/>
  <c r="F461" i="4"/>
  <c r="D461" i="4"/>
  <c r="F461" i="7"/>
  <c r="E461" i="7"/>
  <c r="D461" i="7"/>
  <c r="H462" i="4"/>
  <c r="C462" i="4"/>
  <c r="B463" i="4"/>
  <c r="C462" i="7"/>
  <c r="H462" i="7"/>
  <c r="B463" i="7"/>
  <c r="C63" i="4" l="1"/>
  <c r="F64" i="7"/>
  <c r="D64" i="7" s="1"/>
  <c r="E64" i="7" s="1"/>
  <c r="H64" i="7" s="1"/>
  <c r="B65" i="7" s="1"/>
  <c r="H463" i="4"/>
  <c r="C463" i="4"/>
  <c r="B464" i="4"/>
  <c r="F462" i="4"/>
  <c r="E462" i="4"/>
  <c r="D462" i="4"/>
  <c r="D462" i="7"/>
  <c r="E462" i="7"/>
  <c r="F462" i="7"/>
  <c r="H463" i="7"/>
  <c r="C463" i="7"/>
  <c r="B464" i="7"/>
  <c r="C65" i="7" l="1"/>
  <c r="F63" i="4"/>
  <c r="D63" i="4" s="1"/>
  <c r="E63" i="4" s="1"/>
  <c r="H63" i="4" s="1"/>
  <c r="B64" i="4" s="1"/>
  <c r="H464" i="4"/>
  <c r="C464" i="4"/>
  <c r="B465" i="4"/>
  <c r="D463" i="7"/>
  <c r="F463" i="7"/>
  <c r="E463" i="7"/>
  <c r="H464" i="7"/>
  <c r="C464" i="7"/>
  <c r="B465" i="7"/>
  <c r="E463" i="4"/>
  <c r="F463" i="4"/>
  <c r="D463" i="4"/>
  <c r="C64" i="4" l="1"/>
  <c r="F65" i="7"/>
  <c r="D65" i="7" s="1"/>
  <c r="E65" i="7" s="1"/>
  <c r="H65" i="7" s="1"/>
  <c r="B66" i="7" s="1"/>
  <c r="E464" i="4"/>
  <c r="F464" i="4"/>
  <c r="D464" i="4"/>
  <c r="H465" i="7"/>
  <c r="C465" i="7"/>
  <c r="B466" i="7"/>
  <c r="D464" i="7"/>
  <c r="E464" i="7"/>
  <c r="F464" i="7"/>
  <c r="C465" i="4"/>
  <c r="H465" i="4"/>
  <c r="B466" i="4"/>
  <c r="C66" i="7" l="1"/>
  <c r="F64" i="4"/>
  <c r="D64" i="4" s="1"/>
  <c r="E64" i="4" s="1"/>
  <c r="H64" i="4" s="1"/>
  <c r="B65" i="4" s="1"/>
  <c r="D465" i="7"/>
  <c r="E465" i="7"/>
  <c r="F465" i="7"/>
  <c r="H466" i="4"/>
  <c r="C466" i="4"/>
  <c r="B467" i="4"/>
  <c r="F465" i="4"/>
  <c r="E465" i="4"/>
  <c r="D465" i="4"/>
  <c r="H466" i="7"/>
  <c r="C466" i="7"/>
  <c r="B467" i="7"/>
  <c r="C65" i="4" l="1"/>
  <c r="F66" i="7"/>
  <c r="D66" i="7" s="1"/>
  <c r="E66" i="7" s="1"/>
  <c r="H66" i="7" s="1"/>
  <c r="B67" i="7" s="1"/>
  <c r="D466" i="4"/>
  <c r="E466" i="4"/>
  <c r="F466" i="4"/>
  <c r="C467" i="7"/>
  <c r="H467" i="7"/>
  <c r="B468" i="7"/>
  <c r="D466" i="7"/>
  <c r="E466" i="7"/>
  <c r="F466" i="7"/>
  <c r="H467" i="4"/>
  <c r="C467" i="4"/>
  <c r="B468" i="4"/>
  <c r="C67" i="7" l="1"/>
  <c r="F65" i="4"/>
  <c r="D65" i="4" s="1"/>
  <c r="E65" i="4" s="1"/>
  <c r="H65" i="4" s="1"/>
  <c r="B66" i="4" s="1"/>
  <c r="H468" i="7"/>
  <c r="C468" i="7"/>
  <c r="B469" i="7"/>
  <c r="F467" i="4"/>
  <c r="D467" i="4"/>
  <c r="E467" i="4"/>
  <c r="E467" i="7"/>
  <c r="F467" i="7"/>
  <c r="D467" i="7"/>
  <c r="C468" i="4"/>
  <c r="H468" i="4"/>
  <c r="B469" i="4"/>
  <c r="C66" i="4" l="1"/>
  <c r="F67" i="7"/>
  <c r="D67" i="7" s="1"/>
  <c r="E67" i="7" s="1"/>
  <c r="H67" i="7" s="1"/>
  <c r="B68" i="7" s="1"/>
  <c r="C469" i="7"/>
  <c r="H469" i="7"/>
  <c r="B470" i="7"/>
  <c r="F468" i="7"/>
  <c r="D468" i="7"/>
  <c r="E468" i="7"/>
  <c r="E468" i="4"/>
  <c r="F468" i="4"/>
  <c r="D468" i="4"/>
  <c r="C469" i="4"/>
  <c r="H469" i="4"/>
  <c r="B470" i="4"/>
  <c r="C68" i="7" l="1"/>
  <c r="F66" i="4"/>
  <c r="D66" i="4" s="1"/>
  <c r="E66" i="4" s="1"/>
  <c r="H66" i="4" s="1"/>
  <c r="B67" i="4" s="1"/>
  <c r="H470" i="4"/>
  <c r="C470" i="4"/>
  <c r="B471" i="4"/>
  <c r="D469" i="7"/>
  <c r="F469" i="7"/>
  <c r="E469" i="7"/>
  <c r="D469" i="4"/>
  <c r="E469" i="4"/>
  <c r="F469" i="4"/>
  <c r="C470" i="7"/>
  <c r="H470" i="7"/>
  <c r="B471" i="7"/>
  <c r="C67" i="4" l="1"/>
  <c r="F68" i="7"/>
  <c r="D68" i="7" s="1"/>
  <c r="E68" i="7" s="1"/>
  <c r="H68" i="7" s="1"/>
  <c r="B69" i="7" s="1"/>
  <c r="D470" i="7"/>
  <c r="F470" i="7"/>
  <c r="E470" i="7"/>
  <c r="H471" i="4"/>
  <c r="C471" i="4"/>
  <c r="B472" i="4"/>
  <c r="H471" i="7"/>
  <c r="C471" i="7"/>
  <c r="B472" i="7"/>
  <c r="D470" i="4"/>
  <c r="F470" i="4"/>
  <c r="E470" i="4"/>
  <c r="C69" i="7" l="1"/>
  <c r="F67" i="4"/>
  <c r="D67" i="4" s="1"/>
  <c r="E67" i="4" s="1"/>
  <c r="H67" i="4" s="1"/>
  <c r="B68" i="4" s="1"/>
  <c r="C472" i="4"/>
  <c r="H472" i="4"/>
  <c r="B473" i="4"/>
  <c r="E471" i="4"/>
  <c r="D471" i="4"/>
  <c r="F471" i="4"/>
  <c r="D471" i="7"/>
  <c r="F471" i="7"/>
  <c r="E471" i="7"/>
  <c r="H472" i="7"/>
  <c r="C472" i="7"/>
  <c r="B473" i="7"/>
  <c r="C68" i="4" l="1"/>
  <c r="F69" i="7"/>
  <c r="D69" i="7" s="1"/>
  <c r="E69" i="7" s="1"/>
  <c r="H69" i="7" s="1"/>
  <c r="B70" i="7" s="1"/>
  <c r="C473" i="4"/>
  <c r="H473" i="4"/>
  <c r="B474" i="4"/>
  <c r="F472" i="7"/>
  <c r="D472" i="7"/>
  <c r="E472" i="7"/>
  <c r="H473" i="7"/>
  <c r="C473" i="7"/>
  <c r="B474" i="7"/>
  <c r="F472" i="4"/>
  <c r="E472" i="4"/>
  <c r="D472" i="4"/>
  <c r="C70" i="7" l="1"/>
  <c r="F68" i="4"/>
  <c r="D68" i="4" s="1"/>
  <c r="E68" i="4" s="1"/>
  <c r="H68" i="4" s="1"/>
  <c r="B69" i="4" s="1"/>
  <c r="E473" i="7"/>
  <c r="D473" i="7"/>
  <c r="F473" i="7"/>
  <c r="D473" i="4"/>
  <c r="E473" i="4"/>
  <c r="F473" i="4"/>
  <c r="H474" i="7"/>
  <c r="C474" i="7"/>
  <c r="B475" i="7"/>
  <c r="H474" i="4"/>
  <c r="C474" i="4"/>
  <c r="B475" i="4"/>
  <c r="C69" i="4" l="1"/>
  <c r="F70" i="7"/>
  <c r="D70" i="7" s="1"/>
  <c r="E70" i="7" s="1"/>
  <c r="H70" i="7" s="1"/>
  <c r="B71" i="7" s="1"/>
  <c r="F474" i="7"/>
  <c r="D474" i="7"/>
  <c r="E474" i="7"/>
  <c r="C475" i="4"/>
  <c r="H475" i="4"/>
  <c r="B476" i="4"/>
  <c r="F474" i="4"/>
  <c r="E474" i="4"/>
  <c r="D474" i="4"/>
  <c r="H475" i="7"/>
  <c r="C475" i="7"/>
  <c r="B476" i="7"/>
  <c r="C71" i="7" l="1"/>
  <c r="F69" i="4"/>
  <c r="D69" i="4" s="1"/>
  <c r="E69" i="4" s="1"/>
  <c r="H69" i="4" s="1"/>
  <c r="B70" i="4" s="1"/>
  <c r="H476" i="4"/>
  <c r="C476" i="4"/>
  <c r="B477" i="4"/>
  <c r="E475" i="7"/>
  <c r="F475" i="7"/>
  <c r="D475" i="7"/>
  <c r="F475" i="4"/>
  <c r="E475" i="4"/>
  <c r="D475" i="4"/>
  <c r="H476" i="7"/>
  <c r="C476" i="7"/>
  <c r="B477" i="7"/>
  <c r="C70" i="4" l="1"/>
  <c r="F71" i="7"/>
  <c r="D71" i="7" s="1"/>
  <c r="E71" i="7" s="1"/>
  <c r="H71" i="7" s="1"/>
  <c r="B72" i="7" s="1"/>
  <c r="D476" i="7"/>
  <c r="F476" i="7"/>
  <c r="E476" i="7"/>
  <c r="C477" i="4"/>
  <c r="H477" i="4"/>
  <c r="B478" i="4"/>
  <c r="H477" i="7"/>
  <c r="C477" i="7"/>
  <c r="B478" i="7"/>
  <c r="D476" i="4"/>
  <c r="E476" i="4"/>
  <c r="F476" i="4"/>
  <c r="C72" i="7" l="1"/>
  <c r="F70" i="4"/>
  <c r="D70" i="4" s="1"/>
  <c r="E70" i="4" s="1"/>
  <c r="H70" i="4" s="1"/>
  <c r="B71" i="4" s="1"/>
  <c r="C478" i="4"/>
  <c r="H478" i="4"/>
  <c r="B479" i="4"/>
  <c r="C478" i="7"/>
  <c r="H478" i="7"/>
  <c r="B479" i="7"/>
  <c r="F477" i="7"/>
  <c r="D477" i="7"/>
  <c r="E477" i="7"/>
  <c r="D477" i="4"/>
  <c r="E477" i="4"/>
  <c r="F477" i="4"/>
  <c r="C71" i="4" l="1"/>
  <c r="F72" i="7"/>
  <c r="D72" i="7" s="1"/>
  <c r="E72" i="7" s="1"/>
  <c r="H72" i="7" s="1"/>
  <c r="B73" i="7" s="1"/>
  <c r="F478" i="7"/>
  <c r="D478" i="7"/>
  <c r="E478" i="7"/>
  <c r="D478" i="4"/>
  <c r="F478" i="4"/>
  <c r="E478" i="4"/>
  <c r="H479" i="4"/>
  <c r="C479" i="4"/>
  <c r="B480" i="4"/>
  <c r="C479" i="7"/>
  <c r="H479" i="7"/>
  <c r="B480" i="7"/>
  <c r="C73" i="7" l="1"/>
  <c r="F71" i="4"/>
  <c r="D71" i="4" s="1"/>
  <c r="E71" i="4" s="1"/>
  <c r="H71" i="4" s="1"/>
  <c r="B72" i="4" s="1"/>
  <c r="F479" i="7"/>
  <c r="D479" i="7"/>
  <c r="E479" i="7"/>
  <c r="H480" i="4"/>
  <c r="C480" i="4"/>
  <c r="B481" i="4"/>
  <c r="C480" i="7"/>
  <c r="H480" i="7"/>
  <c r="B481" i="7"/>
  <c r="F479" i="4"/>
  <c r="D479" i="4"/>
  <c r="E479" i="4"/>
  <c r="C72" i="4" l="1"/>
  <c r="F73" i="7"/>
  <c r="D73" i="7" s="1"/>
  <c r="E73" i="7" s="1"/>
  <c r="H73" i="7" s="1"/>
  <c r="B74" i="7" s="1"/>
  <c r="F480" i="7"/>
  <c r="E480" i="7"/>
  <c r="D480" i="7"/>
  <c r="C481" i="4"/>
  <c r="H481" i="4"/>
  <c r="B482" i="4"/>
  <c r="D480" i="4"/>
  <c r="F480" i="4"/>
  <c r="E480" i="4"/>
  <c r="C481" i="7"/>
  <c r="H481" i="7"/>
  <c r="B482" i="7"/>
  <c r="C74" i="7" l="1"/>
  <c r="F72" i="4"/>
  <c r="D72" i="4" s="1"/>
  <c r="E72" i="4" s="1"/>
  <c r="H72" i="4" s="1"/>
  <c r="B73" i="4" s="1"/>
  <c r="E481" i="4"/>
  <c r="F481" i="4"/>
  <c r="D481" i="4"/>
  <c r="H482" i="7"/>
  <c r="C482" i="7"/>
  <c r="B483" i="7"/>
  <c r="E481" i="7"/>
  <c r="F481" i="7"/>
  <c r="D481" i="7"/>
  <c r="C482" i="4"/>
  <c r="H482" i="4"/>
  <c r="B483" i="4"/>
  <c r="C73" i="4" l="1"/>
  <c r="F74" i="7"/>
  <c r="D74" i="7" s="1"/>
  <c r="E74" i="7" s="1"/>
  <c r="H74" i="7" s="1"/>
  <c r="B75" i="7" s="1"/>
  <c r="H483" i="7"/>
  <c r="C483" i="7"/>
  <c r="B484" i="7"/>
  <c r="D482" i="7"/>
  <c r="F482" i="7"/>
  <c r="E482" i="7"/>
  <c r="D482" i="4"/>
  <c r="E482" i="4"/>
  <c r="F482" i="4"/>
  <c r="C483" i="4"/>
  <c r="H483" i="4"/>
  <c r="B484" i="4"/>
  <c r="C75" i="7" l="1"/>
  <c r="F73" i="4"/>
  <c r="D73" i="4" s="1"/>
  <c r="E73" i="4" s="1"/>
  <c r="H73" i="4" s="1"/>
  <c r="B74" i="4" s="1"/>
  <c r="D483" i="4"/>
  <c r="E483" i="4"/>
  <c r="F483" i="4"/>
  <c r="H484" i="7"/>
  <c r="C484" i="7"/>
  <c r="B485" i="7"/>
  <c r="H484" i="4"/>
  <c r="C484" i="4"/>
  <c r="B485" i="4"/>
  <c r="E483" i="7"/>
  <c r="D483" i="7"/>
  <c r="F483" i="7"/>
  <c r="C74" i="4" l="1"/>
  <c r="F75" i="7"/>
  <c r="D75" i="7" s="1"/>
  <c r="E75" i="7" s="1"/>
  <c r="H75" i="7" s="1"/>
  <c r="B76" i="7" s="1"/>
  <c r="H485" i="4"/>
  <c r="C485" i="4"/>
  <c r="B486" i="4"/>
  <c r="C485" i="7"/>
  <c r="H485" i="7"/>
  <c r="B486" i="7"/>
  <c r="D484" i="4"/>
  <c r="E484" i="4"/>
  <c r="F484" i="4"/>
  <c r="D484" i="7"/>
  <c r="F484" i="7"/>
  <c r="E484" i="7"/>
  <c r="C76" i="7" l="1"/>
  <c r="F74" i="4"/>
  <c r="D74" i="4" s="1"/>
  <c r="E74" i="4" s="1"/>
  <c r="H74" i="4" s="1"/>
  <c r="B75" i="4" s="1"/>
  <c r="C486" i="7"/>
  <c r="H486" i="7"/>
  <c r="B487" i="7"/>
  <c r="C486" i="4"/>
  <c r="H486" i="4"/>
  <c r="B487" i="4"/>
  <c r="F485" i="7"/>
  <c r="D485" i="7"/>
  <c r="E485" i="7"/>
  <c r="D485" i="4"/>
  <c r="F485" i="4"/>
  <c r="E485" i="4"/>
  <c r="C75" i="4" l="1"/>
  <c r="F76" i="7"/>
  <c r="D76" i="7" s="1"/>
  <c r="E76" i="7" s="1"/>
  <c r="H76" i="7" s="1"/>
  <c r="B77" i="7" s="1"/>
  <c r="E486" i="4"/>
  <c r="D486" i="4"/>
  <c r="F486" i="4"/>
  <c r="H487" i="7"/>
  <c r="C487" i="7"/>
  <c r="B488" i="7"/>
  <c r="C487" i="4"/>
  <c r="H487" i="4"/>
  <c r="B488" i="4"/>
  <c r="F486" i="7"/>
  <c r="D486" i="7"/>
  <c r="E486" i="7"/>
  <c r="C77" i="7" l="1"/>
  <c r="F75" i="4"/>
  <c r="D75" i="4" s="1"/>
  <c r="E75" i="4" s="1"/>
  <c r="H75" i="4" s="1"/>
  <c r="B76" i="4" s="1"/>
  <c r="F487" i="7"/>
  <c r="E487" i="7"/>
  <c r="D487" i="7"/>
  <c r="E487" i="4"/>
  <c r="F487" i="4"/>
  <c r="D487" i="4"/>
  <c r="H488" i="4"/>
  <c r="C488" i="4"/>
  <c r="B489" i="4"/>
  <c r="C488" i="7"/>
  <c r="H488" i="7"/>
  <c r="B489" i="7"/>
  <c r="C76" i="4" l="1"/>
  <c r="F77" i="7"/>
  <c r="D77" i="7" s="1"/>
  <c r="E77" i="7" s="1"/>
  <c r="H77" i="7" s="1"/>
  <c r="B78" i="7" s="1"/>
  <c r="H489" i="7"/>
  <c r="C489" i="7"/>
  <c r="B490" i="7"/>
  <c r="C489" i="4"/>
  <c r="H489" i="4"/>
  <c r="B490" i="4"/>
  <c r="D488" i="7"/>
  <c r="E488" i="7"/>
  <c r="F488" i="7"/>
  <c r="F488" i="4"/>
  <c r="D488" i="4"/>
  <c r="E488" i="4"/>
  <c r="C78" i="7" l="1"/>
  <c r="F76" i="4"/>
  <c r="D76" i="4" s="1"/>
  <c r="E76" i="4" s="1"/>
  <c r="H76" i="4" s="1"/>
  <c r="B77" i="4" s="1"/>
  <c r="C490" i="7"/>
  <c r="H490" i="7"/>
  <c r="B491" i="7"/>
  <c r="C490" i="4"/>
  <c r="H490" i="4"/>
  <c r="B491" i="4"/>
  <c r="E489" i="4"/>
  <c r="D489" i="4"/>
  <c r="F489" i="4"/>
  <c r="D489" i="7"/>
  <c r="F489" i="7"/>
  <c r="E489" i="7"/>
  <c r="F78" i="7" l="1"/>
  <c r="D78" i="7" s="1"/>
  <c r="E78" i="7" s="1"/>
  <c r="H78" i="7" s="1"/>
  <c r="B79" i="7" s="1"/>
  <c r="C77" i="4"/>
  <c r="F490" i="4"/>
  <c r="D490" i="4"/>
  <c r="E490" i="4"/>
  <c r="H491" i="7"/>
  <c r="C491" i="7"/>
  <c r="B492" i="7"/>
  <c r="D490" i="7"/>
  <c r="F490" i="7"/>
  <c r="E490" i="7"/>
  <c r="H491" i="4"/>
  <c r="C491" i="4"/>
  <c r="B492" i="4"/>
  <c r="C79" i="7" l="1"/>
  <c r="F77" i="4"/>
  <c r="D77" i="4" s="1"/>
  <c r="E77" i="4" s="1"/>
  <c r="H77" i="4" s="1"/>
  <c r="B78" i="4" s="1"/>
  <c r="C492" i="7"/>
  <c r="H492" i="7"/>
  <c r="B493" i="7"/>
  <c r="H492" i="4"/>
  <c r="C492" i="4"/>
  <c r="B493" i="4"/>
  <c r="E491" i="4"/>
  <c r="F491" i="4"/>
  <c r="D491" i="4"/>
  <c r="F491" i="7"/>
  <c r="D491" i="7"/>
  <c r="E491" i="7"/>
  <c r="C78" i="4" l="1"/>
  <c r="F79" i="7"/>
  <c r="D79" i="7" s="1"/>
  <c r="E79" i="7" s="1"/>
  <c r="H79" i="7" s="1"/>
  <c r="B80" i="7" s="1"/>
  <c r="D492" i="4"/>
  <c r="E492" i="4"/>
  <c r="F492" i="4"/>
  <c r="E492" i="7"/>
  <c r="F492" i="7"/>
  <c r="D492" i="7"/>
  <c r="C493" i="4"/>
  <c r="H493" i="4"/>
  <c r="B494" i="4"/>
  <c r="H493" i="7"/>
  <c r="C493" i="7"/>
  <c r="B494" i="7"/>
  <c r="C80" i="7" l="1"/>
  <c r="F78" i="4"/>
  <c r="D78" i="4" s="1"/>
  <c r="E78" i="4" s="1"/>
  <c r="H78" i="4" s="1"/>
  <c r="B79" i="4" s="1"/>
  <c r="H494" i="4"/>
  <c r="C494" i="4"/>
  <c r="B495" i="4"/>
  <c r="F493" i="7"/>
  <c r="E493" i="7"/>
  <c r="D493" i="7"/>
  <c r="H494" i="7"/>
  <c r="C494" i="7"/>
  <c r="B495" i="7"/>
  <c r="E493" i="4"/>
  <c r="D493" i="4"/>
  <c r="F493" i="4"/>
  <c r="C79" i="4" l="1"/>
  <c r="F80" i="7"/>
  <c r="D80" i="7" s="1"/>
  <c r="E80" i="7" s="1"/>
  <c r="H80" i="7" s="1"/>
  <c r="B81" i="7" s="1"/>
  <c r="H495" i="4"/>
  <c r="C495" i="4"/>
  <c r="B496" i="4"/>
  <c r="C495" i="7"/>
  <c r="H495" i="7"/>
  <c r="B496" i="7"/>
  <c r="F494" i="7"/>
  <c r="D494" i="7"/>
  <c r="E494" i="7"/>
  <c r="F494" i="4"/>
  <c r="E494" i="4"/>
  <c r="D494" i="4"/>
  <c r="C81" i="7" l="1"/>
  <c r="F79" i="4"/>
  <c r="D79" i="4" s="1"/>
  <c r="E79" i="4" s="1"/>
  <c r="H79" i="4" s="1"/>
  <c r="B80" i="4" s="1"/>
  <c r="F495" i="4"/>
  <c r="E495" i="4"/>
  <c r="D495" i="4"/>
  <c r="H496" i="7"/>
  <c r="C496" i="7"/>
  <c r="B497" i="7"/>
  <c r="D495" i="7"/>
  <c r="F495" i="7"/>
  <c r="E495" i="7"/>
  <c r="H496" i="4"/>
  <c r="C496" i="4"/>
  <c r="B497" i="4"/>
  <c r="C80" i="4" l="1"/>
  <c r="F81" i="7"/>
  <c r="D81" i="7" s="1"/>
  <c r="E81" i="7" s="1"/>
  <c r="H81" i="7" s="1"/>
  <c r="B82" i="7" s="1"/>
  <c r="C497" i="7"/>
  <c r="H497" i="7"/>
  <c r="B498" i="7"/>
  <c r="H497" i="4"/>
  <c r="C497" i="4"/>
  <c r="B498" i="4"/>
  <c r="E496" i="4"/>
  <c r="F496" i="4"/>
  <c r="D496" i="4"/>
  <c r="D496" i="7"/>
  <c r="E496" i="7"/>
  <c r="F496" i="7"/>
  <c r="C82" i="7" l="1"/>
  <c r="F80" i="4"/>
  <c r="D80" i="4" s="1"/>
  <c r="E80" i="4" s="1"/>
  <c r="H80" i="4" s="1"/>
  <c r="B81" i="4" s="1"/>
  <c r="D497" i="4"/>
  <c r="E497" i="4"/>
  <c r="F497" i="4"/>
  <c r="C498" i="7"/>
  <c r="H498" i="7"/>
  <c r="B499" i="7"/>
  <c r="C498" i="4"/>
  <c r="H498" i="4"/>
  <c r="B499" i="4"/>
  <c r="E497" i="7"/>
  <c r="F497" i="7"/>
  <c r="D497" i="7"/>
  <c r="C81" i="4" l="1"/>
  <c r="F82" i="7"/>
  <c r="D82" i="7" s="1"/>
  <c r="E82" i="7" s="1"/>
  <c r="H82" i="7" s="1"/>
  <c r="B83" i="7" s="1"/>
  <c r="C499" i="7"/>
  <c r="H499" i="7"/>
  <c r="B500" i="7"/>
  <c r="F498" i="4"/>
  <c r="E498" i="4"/>
  <c r="D498" i="4"/>
  <c r="F498" i="7"/>
  <c r="E498" i="7"/>
  <c r="D498" i="7"/>
  <c r="C499" i="4"/>
  <c r="H499" i="4"/>
  <c r="B500" i="4"/>
  <c r="F81" i="4" l="1"/>
  <c r="D81" i="4" s="1"/>
  <c r="E81" i="4" s="1"/>
  <c r="H81" i="4" s="1"/>
  <c r="B82" i="4" s="1"/>
  <c r="C83" i="7"/>
  <c r="E499" i="4"/>
  <c r="F499" i="4"/>
  <c r="D499" i="4"/>
  <c r="H500" i="7"/>
  <c r="C500" i="7"/>
  <c r="B501" i="7"/>
  <c r="C500" i="4"/>
  <c r="H500" i="4"/>
  <c r="B501" i="4"/>
  <c r="E499" i="7"/>
  <c r="F499" i="7"/>
  <c r="D499" i="7"/>
  <c r="C82" i="4" l="1"/>
  <c r="F83" i="7"/>
  <c r="D83" i="7" s="1"/>
  <c r="E83" i="7" s="1"/>
  <c r="H83" i="7" s="1"/>
  <c r="B84" i="7" s="1"/>
  <c r="E500" i="4"/>
  <c r="D500" i="4"/>
  <c r="F500" i="4"/>
  <c r="H501" i="7"/>
  <c r="C501" i="7"/>
  <c r="B502" i="7"/>
  <c r="F500" i="7"/>
  <c r="D500" i="7"/>
  <c r="E500" i="7"/>
  <c r="H501" i="4"/>
  <c r="C501" i="4"/>
  <c r="B502" i="4"/>
  <c r="C84" i="7" l="1"/>
  <c r="F82" i="4"/>
  <c r="D82" i="4" s="1"/>
  <c r="E82" i="4" s="1"/>
  <c r="H82" i="4" s="1"/>
  <c r="B83" i="4" s="1"/>
  <c r="E501" i="4"/>
  <c r="F501" i="4"/>
  <c r="D501" i="4"/>
  <c r="C502" i="7"/>
  <c r="H502" i="7"/>
  <c r="B503" i="7"/>
  <c r="C502" i="4"/>
  <c r="H502" i="4"/>
  <c r="B503" i="4"/>
  <c r="D501" i="7"/>
  <c r="E501" i="7"/>
  <c r="F501" i="7"/>
  <c r="C83" i="4" l="1"/>
  <c r="F84" i="7"/>
  <c r="D84" i="7" s="1"/>
  <c r="E84" i="7" s="1"/>
  <c r="H84" i="7" s="1"/>
  <c r="B85" i="7" s="1"/>
  <c r="D502" i="4"/>
  <c r="E502" i="4"/>
  <c r="F502" i="4"/>
  <c r="H503" i="7"/>
  <c r="C503" i="7"/>
  <c r="B504" i="7"/>
  <c r="D502" i="7"/>
  <c r="E502" i="7"/>
  <c r="F502" i="7"/>
  <c r="C503" i="4"/>
  <c r="H503" i="4"/>
  <c r="B504" i="4"/>
  <c r="C85" i="7" l="1"/>
  <c r="F83" i="4"/>
  <c r="D83" i="4" s="1"/>
  <c r="E83" i="4" s="1"/>
  <c r="H83" i="4" s="1"/>
  <c r="B84" i="4" s="1"/>
  <c r="H504" i="7"/>
  <c r="C504" i="7"/>
  <c r="B505" i="7"/>
  <c r="E503" i="4"/>
  <c r="D503" i="4"/>
  <c r="F503" i="4"/>
  <c r="E503" i="7"/>
  <c r="F503" i="7"/>
  <c r="D503" i="7"/>
  <c r="H504" i="4"/>
  <c r="C504" i="4"/>
  <c r="B505" i="4"/>
  <c r="C84" i="4" l="1"/>
  <c r="F85" i="7"/>
  <c r="D85" i="7" s="1"/>
  <c r="E85" i="7" s="1"/>
  <c r="H85" i="7" s="1"/>
  <c r="B86" i="7" s="1"/>
  <c r="C505" i="7"/>
  <c r="H505" i="7"/>
  <c r="B506" i="7"/>
  <c r="C505" i="4"/>
  <c r="H505" i="4"/>
  <c r="B506" i="4"/>
  <c r="E504" i="4"/>
  <c r="D504" i="4"/>
  <c r="F504" i="4"/>
  <c r="D504" i="7"/>
  <c r="F504" i="7"/>
  <c r="E504" i="7"/>
  <c r="C86" i="7" l="1"/>
  <c r="F84" i="4"/>
  <c r="D84" i="4" s="1"/>
  <c r="E84" i="4" s="1"/>
  <c r="H84" i="4" s="1"/>
  <c r="B85" i="4" s="1"/>
  <c r="C506" i="7"/>
  <c r="H506" i="7"/>
  <c r="B507" i="7"/>
  <c r="C506" i="4"/>
  <c r="H506" i="4"/>
  <c r="B507" i="4"/>
  <c r="E505" i="7"/>
  <c r="D505" i="7"/>
  <c r="F505" i="7"/>
  <c r="D505" i="4"/>
  <c r="E505" i="4"/>
  <c r="F505" i="4"/>
  <c r="C85" i="4" l="1"/>
  <c r="F86" i="7"/>
  <c r="D86" i="7" s="1"/>
  <c r="E86" i="7" s="1"/>
  <c r="H86" i="7" s="1"/>
  <c r="B87" i="7" s="1"/>
  <c r="D506" i="4"/>
  <c r="E506" i="4"/>
  <c r="F506" i="4"/>
  <c r="H507" i="7"/>
  <c r="C507" i="7"/>
  <c r="B508" i="7"/>
  <c r="C507" i="4"/>
  <c r="H507" i="4"/>
  <c r="B508" i="4"/>
  <c r="F506" i="7"/>
  <c r="E506" i="7"/>
  <c r="D506" i="7"/>
  <c r="C87" i="7" l="1"/>
  <c r="F85" i="4"/>
  <c r="D85" i="4" s="1"/>
  <c r="E85" i="4" s="1"/>
  <c r="H85" i="4" s="1"/>
  <c r="B86" i="4" s="1"/>
  <c r="E507" i="4"/>
  <c r="F507" i="4"/>
  <c r="D507" i="4"/>
  <c r="H508" i="7"/>
  <c r="C508" i="7"/>
  <c r="B509" i="7"/>
  <c r="E507" i="7"/>
  <c r="F507" i="7"/>
  <c r="D507" i="7"/>
  <c r="H508" i="4"/>
  <c r="C508" i="4"/>
  <c r="B509" i="4"/>
  <c r="C86" i="4" l="1"/>
  <c r="F87" i="7"/>
  <c r="D87" i="7" s="1"/>
  <c r="E87" i="7" s="1"/>
  <c r="H87" i="7" s="1"/>
  <c r="B88" i="7" s="1"/>
  <c r="F508" i="4"/>
  <c r="D508" i="4"/>
  <c r="E508" i="4"/>
  <c r="E508" i="7"/>
  <c r="D508" i="7"/>
  <c r="F508" i="7"/>
  <c r="H509" i="4"/>
  <c r="C509" i="4"/>
  <c r="B510" i="4"/>
  <c r="C509" i="7"/>
  <c r="H509" i="7"/>
  <c r="B510" i="7"/>
  <c r="C88" i="7" l="1"/>
  <c r="F86" i="4"/>
  <c r="D86" i="4" s="1"/>
  <c r="E86" i="4" s="1"/>
  <c r="H86" i="4" s="1"/>
  <c r="B87" i="4" s="1"/>
  <c r="C510" i="7"/>
  <c r="H510" i="7"/>
  <c r="B511" i="7"/>
  <c r="F509" i="7"/>
  <c r="E509" i="7"/>
  <c r="D509" i="7"/>
  <c r="C510" i="4"/>
  <c r="H510" i="4"/>
  <c r="B511" i="4"/>
  <c r="D509" i="4"/>
  <c r="F509" i="4"/>
  <c r="E509" i="4"/>
  <c r="C87" i="4" l="1"/>
  <c r="F88" i="7"/>
  <c r="D88" i="7" s="1"/>
  <c r="E88" i="7" s="1"/>
  <c r="H88" i="7" s="1"/>
  <c r="B89" i="7" s="1"/>
  <c r="H511" i="4"/>
  <c r="C511" i="4"/>
  <c r="B512" i="4"/>
  <c r="D510" i="7"/>
  <c r="E510" i="7"/>
  <c r="F510" i="7"/>
  <c r="D510" i="4"/>
  <c r="F510" i="4"/>
  <c r="E510" i="4"/>
  <c r="C511" i="7"/>
  <c r="H511" i="7"/>
  <c r="B512" i="7"/>
  <c r="C89" i="7" l="1"/>
  <c r="F87" i="4"/>
  <c r="D87" i="4" s="1"/>
  <c r="E87" i="4" s="1"/>
  <c r="H87" i="4" s="1"/>
  <c r="B88" i="4" s="1"/>
  <c r="H512" i="4"/>
  <c r="C512" i="4"/>
  <c r="B513" i="4"/>
  <c r="F511" i="4"/>
  <c r="D511" i="4"/>
  <c r="E511" i="4"/>
  <c r="E511" i="7"/>
  <c r="F511" i="7"/>
  <c r="D511" i="7"/>
  <c r="C512" i="7"/>
  <c r="H512" i="7"/>
  <c r="B513" i="7"/>
  <c r="C88" i="4" l="1"/>
  <c r="F89" i="7"/>
  <c r="D89" i="7" s="1"/>
  <c r="E89" i="7" s="1"/>
  <c r="H89" i="7" s="1"/>
  <c r="B90" i="7" s="1"/>
  <c r="E512" i="4"/>
  <c r="F512" i="4"/>
  <c r="D512" i="4"/>
  <c r="F512" i="7"/>
  <c r="E512" i="7"/>
  <c r="D512" i="7"/>
  <c r="H513" i="7"/>
  <c r="C513" i="7"/>
  <c r="B514" i="7"/>
  <c r="C513" i="4"/>
  <c r="H513" i="4"/>
  <c r="B514" i="4"/>
  <c r="C90" i="7" l="1"/>
  <c r="F88" i="4"/>
  <c r="D88" i="4" s="1"/>
  <c r="E88" i="4" s="1"/>
  <c r="H88" i="4" s="1"/>
  <c r="B89" i="4" s="1"/>
  <c r="H514" i="4"/>
  <c r="C514" i="4"/>
  <c r="B515" i="4"/>
  <c r="E513" i="7"/>
  <c r="F513" i="7"/>
  <c r="D513" i="7"/>
  <c r="E513" i="4"/>
  <c r="D513" i="4"/>
  <c r="F513" i="4"/>
  <c r="C514" i="7"/>
  <c r="H514" i="7"/>
  <c r="B515" i="7"/>
  <c r="C89" i="4" l="1"/>
  <c r="F90" i="7"/>
  <c r="D90" i="7" s="1"/>
  <c r="E90" i="7" s="1"/>
  <c r="H90" i="7" s="1"/>
  <c r="B91" i="7" s="1"/>
  <c r="F514" i="7"/>
  <c r="D514" i="7"/>
  <c r="E514" i="7"/>
  <c r="C515" i="7"/>
  <c r="H515" i="7"/>
  <c r="B516" i="7"/>
  <c r="H515" i="4"/>
  <c r="C515" i="4"/>
  <c r="B516" i="4"/>
  <c r="F514" i="4"/>
  <c r="D514" i="4"/>
  <c r="E514" i="4"/>
  <c r="C91" i="7" l="1"/>
  <c r="F89" i="4"/>
  <c r="D89" i="4" s="1"/>
  <c r="E89" i="4" s="1"/>
  <c r="H89" i="4" s="1"/>
  <c r="B90" i="4" s="1"/>
  <c r="H516" i="7"/>
  <c r="C516" i="7"/>
  <c r="B517" i="7"/>
  <c r="C516" i="4"/>
  <c r="H516" i="4"/>
  <c r="B517" i="4"/>
  <c r="D515" i="4"/>
  <c r="F515" i="4"/>
  <c r="E515" i="4"/>
  <c r="D515" i="7"/>
  <c r="E515" i="7"/>
  <c r="F515" i="7"/>
  <c r="C90" i="4" l="1"/>
  <c r="F91" i="7"/>
  <c r="D91" i="7" s="1"/>
  <c r="E91" i="7" s="1"/>
  <c r="H91" i="7" s="1"/>
  <c r="B92" i="7" s="1"/>
  <c r="H517" i="4"/>
  <c r="C517" i="4"/>
  <c r="B518" i="4"/>
  <c r="F516" i="7"/>
  <c r="D516" i="7"/>
  <c r="E516" i="7"/>
  <c r="F516" i="4"/>
  <c r="D516" i="4"/>
  <c r="E516" i="4"/>
  <c r="H517" i="7"/>
  <c r="C517" i="7"/>
  <c r="B518" i="7"/>
  <c r="C92" i="7" l="1"/>
  <c r="F90" i="4"/>
  <c r="D90" i="4" s="1"/>
  <c r="E90" i="4" s="1"/>
  <c r="H90" i="4" s="1"/>
  <c r="B91" i="4" s="1"/>
  <c r="F517" i="7"/>
  <c r="D517" i="7"/>
  <c r="E517" i="7"/>
  <c r="C518" i="4"/>
  <c r="H518" i="4"/>
  <c r="B519" i="4"/>
  <c r="C518" i="7"/>
  <c r="H518" i="7"/>
  <c r="B519" i="7"/>
  <c r="D517" i="4"/>
  <c r="F517" i="4"/>
  <c r="E517" i="4"/>
  <c r="C91" i="4" l="1"/>
  <c r="F92" i="7"/>
  <c r="D92" i="7" s="1"/>
  <c r="E92" i="7" s="1"/>
  <c r="H92" i="7" s="1"/>
  <c r="B93" i="7" s="1"/>
  <c r="C519" i="4"/>
  <c r="H519" i="4"/>
  <c r="B520" i="4"/>
  <c r="D518" i="4"/>
  <c r="F518" i="4"/>
  <c r="E518" i="4"/>
  <c r="D518" i="7"/>
  <c r="E518" i="7"/>
  <c r="F518" i="7"/>
  <c r="C519" i="7"/>
  <c r="H519" i="7"/>
  <c r="B520" i="7"/>
  <c r="C93" i="7" l="1"/>
  <c r="F91" i="4"/>
  <c r="D91" i="4" s="1"/>
  <c r="E91" i="4" s="1"/>
  <c r="H91" i="4" s="1"/>
  <c r="B92" i="4" s="1"/>
  <c r="F519" i="7"/>
  <c r="D519" i="7"/>
  <c r="E519" i="7"/>
  <c r="H520" i="4"/>
  <c r="C520" i="4"/>
  <c r="B521" i="4"/>
  <c r="H520" i="7"/>
  <c r="C520" i="7"/>
  <c r="B521" i="7"/>
  <c r="D519" i="4"/>
  <c r="F519" i="4"/>
  <c r="E519" i="4"/>
  <c r="C92" i="4" l="1"/>
  <c r="F93" i="7"/>
  <c r="D93" i="7" s="1"/>
  <c r="E93" i="7" s="1"/>
  <c r="H93" i="7" s="1"/>
  <c r="B94" i="7" s="1"/>
  <c r="H521" i="7"/>
  <c r="C521" i="7"/>
  <c r="B522" i="7"/>
  <c r="F520" i="4"/>
  <c r="E520" i="4"/>
  <c r="D520" i="4"/>
  <c r="F520" i="7"/>
  <c r="D520" i="7"/>
  <c r="E520" i="7"/>
  <c r="C521" i="4"/>
  <c r="H521" i="4"/>
  <c r="B522" i="4"/>
  <c r="C94" i="7" l="1"/>
  <c r="F92" i="4"/>
  <c r="D92" i="4" s="1"/>
  <c r="E92" i="4" s="1"/>
  <c r="H92" i="4" s="1"/>
  <c r="B93" i="4" s="1"/>
  <c r="D521" i="4"/>
  <c r="E521" i="4"/>
  <c r="F521" i="4"/>
  <c r="H522" i="4"/>
  <c r="C522" i="4"/>
  <c r="B523" i="4"/>
  <c r="C522" i="7"/>
  <c r="H522" i="7"/>
  <c r="B523" i="7"/>
  <c r="F521" i="7"/>
  <c r="D521" i="7"/>
  <c r="E521" i="7"/>
  <c r="C93" i="4" l="1"/>
  <c r="F94" i="7"/>
  <c r="D94" i="7" s="1"/>
  <c r="E94" i="7" s="1"/>
  <c r="H94" i="7" s="1"/>
  <c r="B95" i="7" s="1"/>
  <c r="C523" i="7"/>
  <c r="H523" i="7"/>
  <c r="B524" i="7"/>
  <c r="E522" i="7"/>
  <c r="D522" i="7"/>
  <c r="F522" i="7"/>
  <c r="C523" i="4"/>
  <c r="H523" i="4"/>
  <c r="B524" i="4"/>
  <c r="F522" i="4"/>
  <c r="E522" i="4"/>
  <c r="D522" i="4"/>
  <c r="C95" i="7" l="1"/>
  <c r="F93" i="4"/>
  <c r="D93" i="4" s="1"/>
  <c r="E93" i="4" s="1"/>
  <c r="H93" i="4" s="1"/>
  <c r="B94" i="4" s="1"/>
  <c r="H524" i="4"/>
  <c r="C524" i="4"/>
  <c r="B525" i="4"/>
  <c r="C524" i="7"/>
  <c r="H524" i="7"/>
  <c r="B525" i="7"/>
  <c r="D523" i="4"/>
  <c r="E523" i="4"/>
  <c r="F523" i="4"/>
  <c r="F523" i="7"/>
  <c r="E523" i="7"/>
  <c r="D523" i="7"/>
  <c r="C94" i="4" l="1"/>
  <c r="F95" i="7"/>
  <c r="D95" i="7" s="1"/>
  <c r="E95" i="7" s="1"/>
  <c r="H95" i="7" s="1"/>
  <c r="B96" i="7" s="1"/>
  <c r="E524" i="7"/>
  <c r="D524" i="7"/>
  <c r="F524" i="7"/>
  <c r="C525" i="4"/>
  <c r="H525" i="4"/>
  <c r="B526" i="4"/>
  <c r="C525" i="7"/>
  <c r="H525" i="7"/>
  <c r="B526" i="7"/>
  <c r="E524" i="4"/>
  <c r="D524" i="4"/>
  <c r="F524" i="4"/>
  <c r="C96" i="7" l="1"/>
  <c r="F94" i="4"/>
  <c r="D94" i="4" s="1"/>
  <c r="E94" i="4" s="1"/>
  <c r="H94" i="4" s="1"/>
  <c r="B95" i="4" s="1"/>
  <c r="H526" i="4"/>
  <c r="C526" i="4"/>
  <c r="B527" i="4"/>
  <c r="C526" i="7"/>
  <c r="H526" i="7"/>
  <c r="B527" i="7"/>
  <c r="E525" i="4"/>
  <c r="F525" i="4"/>
  <c r="D525" i="4"/>
  <c r="F525" i="7"/>
  <c r="D525" i="7"/>
  <c r="E525" i="7"/>
  <c r="C95" i="4" l="1"/>
  <c r="F96" i="7"/>
  <c r="D96" i="7" s="1"/>
  <c r="E96" i="7" s="1"/>
  <c r="H96" i="7" s="1"/>
  <c r="B97" i="7" s="1"/>
  <c r="F526" i="7"/>
  <c r="E526" i="7"/>
  <c r="D526" i="7"/>
  <c r="H527" i="4"/>
  <c r="C527" i="4"/>
  <c r="B528" i="4"/>
  <c r="H527" i="7"/>
  <c r="C527" i="7"/>
  <c r="B528" i="7"/>
  <c r="E526" i="4"/>
  <c r="D526" i="4"/>
  <c r="F526" i="4"/>
  <c r="C97" i="7" l="1"/>
  <c r="F95" i="4"/>
  <c r="D95" i="4" s="1"/>
  <c r="E95" i="4" s="1"/>
  <c r="H95" i="4" s="1"/>
  <c r="B96" i="4" s="1"/>
  <c r="C528" i="7"/>
  <c r="H528" i="7"/>
  <c r="B529" i="7"/>
  <c r="F527" i="7"/>
  <c r="D527" i="7"/>
  <c r="E527" i="7"/>
  <c r="H528" i="4"/>
  <c r="C528" i="4"/>
  <c r="B529" i="4"/>
  <c r="D527" i="4"/>
  <c r="E527" i="4"/>
  <c r="F527" i="4"/>
  <c r="C96" i="4" l="1"/>
  <c r="F97" i="7"/>
  <c r="D97" i="7" s="1"/>
  <c r="E97" i="7" s="1"/>
  <c r="H97" i="7" s="1"/>
  <c r="B98" i="7" s="1"/>
  <c r="D528" i="4"/>
  <c r="E528" i="4"/>
  <c r="F528" i="4"/>
  <c r="H529" i="7"/>
  <c r="C529" i="7"/>
  <c r="B530" i="7"/>
  <c r="H529" i="4"/>
  <c r="C529" i="4"/>
  <c r="B530" i="4"/>
  <c r="E528" i="7"/>
  <c r="F528" i="7"/>
  <c r="D528" i="7"/>
  <c r="C98" i="7" l="1"/>
  <c r="F96" i="4"/>
  <c r="D96" i="4" s="1"/>
  <c r="E96" i="4" s="1"/>
  <c r="H96" i="4" s="1"/>
  <c r="B97" i="4" s="1"/>
  <c r="F529" i="4"/>
  <c r="D529" i="4"/>
  <c r="E529" i="4"/>
  <c r="C530" i="7"/>
  <c r="H530" i="7"/>
  <c r="B531" i="7"/>
  <c r="F529" i="7"/>
  <c r="E529" i="7"/>
  <c r="D529" i="7"/>
  <c r="C530" i="4"/>
  <c r="H530" i="4"/>
  <c r="B531" i="4"/>
  <c r="C97" i="4" l="1"/>
  <c r="F98" i="7"/>
  <c r="D98" i="7" s="1"/>
  <c r="E98" i="7" s="1"/>
  <c r="H98" i="7" s="1"/>
  <c r="B99" i="7" s="1"/>
  <c r="D530" i="7"/>
  <c r="E530" i="7"/>
  <c r="F530" i="7"/>
  <c r="C531" i="4"/>
  <c r="H531" i="4"/>
  <c r="B532" i="4"/>
  <c r="H531" i="7"/>
  <c r="C531" i="7"/>
  <c r="B532" i="7"/>
  <c r="F530" i="4"/>
  <c r="E530" i="4"/>
  <c r="D530" i="4"/>
  <c r="C99" i="7" l="1"/>
  <c r="F97" i="4"/>
  <c r="D97" i="4" s="1"/>
  <c r="E97" i="4" s="1"/>
  <c r="H97" i="4" s="1"/>
  <c r="B98" i="4" s="1"/>
  <c r="C532" i="4"/>
  <c r="H532" i="4"/>
  <c r="B533" i="4"/>
  <c r="C532" i="7"/>
  <c r="H532" i="7"/>
  <c r="B533" i="7"/>
  <c r="F531" i="7"/>
  <c r="E531" i="7"/>
  <c r="D531" i="7"/>
  <c r="D531" i="4"/>
  <c r="F531" i="4"/>
  <c r="E531" i="4"/>
  <c r="C98" i="4" l="1"/>
  <c r="F99" i="7"/>
  <c r="D99" i="7" s="1"/>
  <c r="E99" i="7" s="1"/>
  <c r="H99" i="7" s="1"/>
  <c r="B100" i="7" s="1"/>
  <c r="E532" i="7"/>
  <c r="D532" i="7"/>
  <c r="F532" i="7"/>
  <c r="H533" i="4"/>
  <c r="C533" i="4"/>
  <c r="B534" i="4"/>
  <c r="H533" i="7"/>
  <c r="C533" i="7"/>
  <c r="B534" i="7"/>
  <c r="F532" i="4"/>
  <c r="D532" i="4"/>
  <c r="E532" i="4"/>
  <c r="C100" i="7" l="1"/>
  <c r="F98" i="4"/>
  <c r="D98" i="4" s="1"/>
  <c r="E98" i="4" s="1"/>
  <c r="H98" i="4" s="1"/>
  <c r="B99" i="4" s="1"/>
  <c r="H534" i="4"/>
  <c r="C534" i="4"/>
  <c r="B535" i="4"/>
  <c r="E533" i="4"/>
  <c r="F533" i="4"/>
  <c r="D533" i="4"/>
  <c r="H534" i="7"/>
  <c r="C534" i="7"/>
  <c r="B535" i="7"/>
  <c r="E533" i="7"/>
  <c r="D533" i="7"/>
  <c r="F533" i="7"/>
  <c r="C99" i="4" l="1"/>
  <c r="F100" i="7"/>
  <c r="D100" i="7" s="1"/>
  <c r="E100" i="7" s="1"/>
  <c r="H100" i="7" s="1"/>
  <c r="B101" i="7" s="1"/>
  <c r="H535" i="7"/>
  <c r="C535" i="7"/>
  <c r="B536" i="7"/>
  <c r="C535" i="4"/>
  <c r="H535" i="4"/>
  <c r="B536" i="4"/>
  <c r="F534" i="7"/>
  <c r="E534" i="7"/>
  <c r="D534" i="7"/>
  <c r="F534" i="4"/>
  <c r="D534" i="4"/>
  <c r="E534" i="4"/>
  <c r="C101" i="7" l="1"/>
  <c r="F99" i="4"/>
  <c r="D99" i="4" s="1"/>
  <c r="E99" i="4" s="1"/>
  <c r="H99" i="4" s="1"/>
  <c r="B100" i="4" s="1"/>
  <c r="E535" i="4"/>
  <c r="F535" i="4"/>
  <c r="D535" i="4"/>
  <c r="C536" i="7"/>
  <c r="H536" i="7"/>
  <c r="B537" i="7"/>
  <c r="C536" i="4"/>
  <c r="H536" i="4"/>
  <c r="B537" i="4"/>
  <c r="F535" i="7"/>
  <c r="D535" i="7"/>
  <c r="E535" i="7"/>
  <c r="C100" i="4" l="1"/>
  <c r="F101" i="7"/>
  <c r="D101" i="7" s="1"/>
  <c r="E101" i="7" s="1"/>
  <c r="H101" i="7" s="1"/>
  <c r="B102" i="7" s="1"/>
  <c r="F536" i="4"/>
  <c r="D536" i="4"/>
  <c r="E536" i="4"/>
  <c r="E536" i="7"/>
  <c r="F536" i="7"/>
  <c r="D536" i="7"/>
  <c r="H537" i="7"/>
  <c r="C537" i="7"/>
  <c r="B538" i="7"/>
  <c r="H537" i="4"/>
  <c r="C537" i="4"/>
  <c r="B538" i="4"/>
  <c r="C102" i="7" l="1"/>
  <c r="F100" i="4"/>
  <c r="D100" i="4" s="1"/>
  <c r="E100" i="4" s="1"/>
  <c r="H100" i="4" s="1"/>
  <c r="B101" i="4" s="1"/>
  <c r="H538" i="7"/>
  <c r="C538" i="7"/>
  <c r="B539" i="7"/>
  <c r="C538" i="4"/>
  <c r="H538" i="4"/>
  <c r="B539" i="4"/>
  <c r="D537" i="7"/>
  <c r="E537" i="7"/>
  <c r="F537" i="7"/>
  <c r="E537" i="4"/>
  <c r="D537" i="4"/>
  <c r="F537" i="4"/>
  <c r="C101" i="4" l="1"/>
  <c r="F102" i="7"/>
  <c r="D102" i="7" s="1"/>
  <c r="E102" i="7" s="1"/>
  <c r="H102" i="7" s="1"/>
  <c r="B103" i="7" s="1"/>
  <c r="C539" i="7"/>
  <c r="H539" i="7"/>
  <c r="B540" i="7"/>
  <c r="C539" i="4"/>
  <c r="H539" i="4"/>
  <c r="B540" i="4"/>
  <c r="E538" i="7"/>
  <c r="F538" i="7"/>
  <c r="D538" i="7"/>
  <c r="D538" i="4"/>
  <c r="E538" i="4"/>
  <c r="F538" i="4"/>
  <c r="C103" i="7" l="1"/>
  <c r="F101" i="4"/>
  <c r="D101" i="4" s="1"/>
  <c r="E101" i="4" s="1"/>
  <c r="H101" i="4" s="1"/>
  <c r="B102" i="4" s="1"/>
  <c r="C540" i="4"/>
  <c r="H540" i="4"/>
  <c r="B541" i="4"/>
  <c r="F539" i="7"/>
  <c r="D539" i="7"/>
  <c r="E539" i="7"/>
  <c r="F539" i="4"/>
  <c r="D539" i="4"/>
  <c r="E539" i="4"/>
  <c r="H540" i="7"/>
  <c r="C540" i="7"/>
  <c r="B541" i="7"/>
  <c r="C102" i="4" l="1"/>
  <c r="F103" i="7"/>
  <c r="D103" i="7" s="1"/>
  <c r="E103" i="7" s="1"/>
  <c r="H103" i="7" s="1"/>
  <c r="B104" i="7" s="1"/>
  <c r="D540" i="7"/>
  <c r="E540" i="7"/>
  <c r="F540" i="7"/>
  <c r="H541" i="4"/>
  <c r="C541" i="4"/>
  <c r="B542" i="4"/>
  <c r="H541" i="7"/>
  <c r="C541" i="7"/>
  <c r="B542" i="7"/>
  <c r="F540" i="4"/>
  <c r="D540" i="4"/>
  <c r="E540" i="4"/>
  <c r="C104" i="7" l="1"/>
  <c r="F102" i="4"/>
  <c r="D102" i="4" s="1"/>
  <c r="E102" i="4" s="1"/>
  <c r="H102" i="4" s="1"/>
  <c r="B103" i="4" s="1"/>
  <c r="C542" i="4"/>
  <c r="H542" i="4"/>
  <c r="B543" i="4"/>
  <c r="F541" i="4"/>
  <c r="D541" i="4"/>
  <c r="E541" i="4"/>
  <c r="D541" i="7"/>
  <c r="E541" i="7"/>
  <c r="F541" i="7"/>
  <c r="H542" i="7"/>
  <c r="C542" i="7"/>
  <c r="B543" i="7"/>
  <c r="C103" i="4" l="1"/>
  <c r="F104" i="7"/>
  <c r="D104" i="7" s="1"/>
  <c r="E104" i="7" s="1"/>
  <c r="H104" i="7" s="1"/>
  <c r="B105" i="7" s="1"/>
  <c r="H543" i="4"/>
  <c r="C543" i="4"/>
  <c r="B544" i="4"/>
  <c r="C543" i="7"/>
  <c r="H543" i="7"/>
  <c r="B544" i="7"/>
  <c r="F542" i="7"/>
  <c r="E542" i="7"/>
  <c r="D542" i="7"/>
  <c r="D542" i="4"/>
  <c r="E542" i="4"/>
  <c r="F542" i="4"/>
  <c r="F103" i="4" l="1"/>
  <c r="D103" i="4" s="1"/>
  <c r="E103" i="4" s="1"/>
  <c r="H103" i="4" s="1"/>
  <c r="B104" i="4" s="1"/>
  <c r="C105" i="7"/>
  <c r="H544" i="4"/>
  <c r="C544" i="4"/>
  <c r="B545" i="4"/>
  <c r="H544" i="7"/>
  <c r="C544" i="7"/>
  <c r="B545" i="7"/>
  <c r="D543" i="4"/>
  <c r="F543" i="4"/>
  <c r="E543" i="4"/>
  <c r="E543" i="7"/>
  <c r="D543" i="7"/>
  <c r="F543" i="7"/>
  <c r="C104" i="4" l="1"/>
  <c r="F105" i="7"/>
  <c r="D105" i="7" s="1"/>
  <c r="E105" i="7" s="1"/>
  <c r="H105" i="7" s="1"/>
  <c r="B106" i="7" s="1"/>
  <c r="F544" i="7"/>
  <c r="E544" i="7"/>
  <c r="D544" i="7"/>
  <c r="H545" i="4"/>
  <c r="C545" i="4"/>
  <c r="B546" i="4"/>
  <c r="E544" i="4"/>
  <c r="F544" i="4"/>
  <c r="D544" i="4"/>
  <c r="C545" i="7"/>
  <c r="H545" i="7"/>
  <c r="B546" i="7"/>
  <c r="C106" i="7" l="1"/>
  <c r="F104" i="4"/>
  <c r="D104" i="4" s="1"/>
  <c r="E104" i="4" s="1"/>
  <c r="H104" i="4" s="1"/>
  <c r="B105" i="4" s="1"/>
  <c r="E545" i="4"/>
  <c r="D545" i="4"/>
  <c r="F545" i="4"/>
  <c r="F545" i="7"/>
  <c r="D545" i="7"/>
  <c r="E545" i="7"/>
  <c r="H546" i="7"/>
  <c r="C546" i="7"/>
  <c r="B547" i="7"/>
  <c r="C546" i="4"/>
  <c r="H546" i="4"/>
  <c r="B547" i="4"/>
  <c r="C105" i="4" l="1"/>
  <c r="F106" i="7"/>
  <c r="D106" i="7" s="1"/>
  <c r="E106" i="7" s="1"/>
  <c r="H106" i="7" s="1"/>
  <c r="B107" i="7" s="1"/>
  <c r="H547" i="7"/>
  <c r="C547" i="7"/>
  <c r="B548" i="7"/>
  <c r="E546" i="4"/>
  <c r="D546" i="4"/>
  <c r="F546" i="4"/>
  <c r="F546" i="7"/>
  <c r="E546" i="7"/>
  <c r="D546" i="7"/>
  <c r="H547" i="4"/>
  <c r="C547" i="4"/>
  <c r="B548" i="4"/>
  <c r="C107" i="7" l="1"/>
  <c r="F105" i="4"/>
  <c r="D105" i="4" s="1"/>
  <c r="E105" i="4" s="1"/>
  <c r="H105" i="4" s="1"/>
  <c r="B106" i="4" s="1"/>
  <c r="F547" i="4"/>
  <c r="E547" i="4"/>
  <c r="D547" i="4"/>
  <c r="H548" i="7"/>
  <c r="C548" i="7"/>
  <c r="B549" i="7"/>
  <c r="C548" i="4"/>
  <c r="H548" i="4"/>
  <c r="B549" i="4"/>
  <c r="D547" i="7"/>
  <c r="E547" i="7"/>
  <c r="F547" i="7"/>
  <c r="C106" i="4" l="1"/>
  <c r="F107" i="7"/>
  <c r="D107" i="7" s="1"/>
  <c r="E107" i="7" s="1"/>
  <c r="H107" i="7" s="1"/>
  <c r="B108" i="7" s="1"/>
  <c r="D548" i="4"/>
  <c r="F548" i="4"/>
  <c r="E548" i="4"/>
  <c r="H549" i="7"/>
  <c r="C549" i="7"/>
  <c r="B550" i="7"/>
  <c r="D548" i="7"/>
  <c r="F548" i="7"/>
  <c r="E548" i="7"/>
  <c r="C549" i="4"/>
  <c r="H549" i="4"/>
  <c r="B550" i="4"/>
  <c r="C108" i="7" l="1"/>
  <c r="F106" i="4"/>
  <c r="D106" i="4" s="1"/>
  <c r="E106" i="4" s="1"/>
  <c r="H106" i="4" s="1"/>
  <c r="B107" i="4" s="1"/>
  <c r="C550" i="4"/>
  <c r="H550" i="4"/>
  <c r="B551" i="4"/>
  <c r="C550" i="7"/>
  <c r="H550" i="7"/>
  <c r="B551" i="7"/>
  <c r="F549" i="4"/>
  <c r="D549" i="4"/>
  <c r="E549" i="4"/>
  <c r="F549" i="7"/>
  <c r="E549" i="7"/>
  <c r="D549" i="7"/>
  <c r="C107" i="4" l="1"/>
  <c r="F108" i="7"/>
  <c r="D108" i="7" s="1"/>
  <c r="E108" i="7" s="1"/>
  <c r="H108" i="7" s="1"/>
  <c r="B109" i="7" s="1"/>
  <c r="C551" i="7"/>
  <c r="H551" i="7"/>
  <c r="B552" i="7"/>
  <c r="E550" i="4"/>
  <c r="F550" i="4"/>
  <c r="D550" i="4"/>
  <c r="F550" i="7"/>
  <c r="D550" i="7"/>
  <c r="E550" i="7"/>
  <c r="H551" i="4"/>
  <c r="C551" i="4"/>
  <c r="B552" i="4"/>
  <c r="C109" i="7" l="1"/>
  <c r="F107" i="4"/>
  <c r="D107" i="4" s="1"/>
  <c r="E107" i="4" s="1"/>
  <c r="H107" i="4" s="1"/>
  <c r="B108" i="4" s="1"/>
  <c r="E551" i="7"/>
  <c r="F551" i="7"/>
  <c r="D551" i="7"/>
  <c r="E551" i="4"/>
  <c r="D551" i="4"/>
  <c r="F551" i="4"/>
  <c r="C552" i="7"/>
  <c r="H552" i="7"/>
  <c r="B553" i="7"/>
  <c r="H552" i="4"/>
  <c r="C552" i="4"/>
  <c r="B553" i="4"/>
  <c r="C108" i="4" l="1"/>
  <c r="F109" i="7"/>
  <c r="D109" i="7" s="1"/>
  <c r="E109" i="7" s="1"/>
  <c r="H109" i="7" s="1"/>
  <c r="B110" i="7" s="1"/>
  <c r="F552" i="7"/>
  <c r="D552" i="7"/>
  <c r="E552" i="7"/>
  <c r="H553" i="4"/>
  <c r="C553" i="4"/>
  <c r="B554" i="4"/>
  <c r="D552" i="4"/>
  <c r="E552" i="4"/>
  <c r="F552" i="4"/>
  <c r="C553" i="7"/>
  <c r="H553" i="7"/>
  <c r="B554" i="7"/>
  <c r="F108" i="4" l="1"/>
  <c r="D108" i="4" s="1"/>
  <c r="E108" i="4" s="1"/>
  <c r="H108" i="4" s="1"/>
  <c r="B109" i="4" s="1"/>
  <c r="C110" i="7"/>
  <c r="E553" i="7"/>
  <c r="D553" i="7"/>
  <c r="F553" i="7"/>
  <c r="C554" i="7"/>
  <c r="H554" i="7"/>
  <c r="B555" i="7"/>
  <c r="C554" i="4"/>
  <c r="H554" i="4"/>
  <c r="B555" i="4"/>
  <c r="D553" i="4"/>
  <c r="E553" i="4"/>
  <c r="F553" i="4"/>
  <c r="C109" i="4" l="1"/>
  <c r="F110" i="7"/>
  <c r="D110" i="7" s="1"/>
  <c r="E110" i="7" s="1"/>
  <c r="H110" i="7" s="1"/>
  <c r="B111" i="7" s="1"/>
  <c r="F554" i="4"/>
  <c r="D554" i="4"/>
  <c r="E554" i="4"/>
  <c r="C555" i="7"/>
  <c r="H555" i="7"/>
  <c r="B556" i="7"/>
  <c r="C555" i="4"/>
  <c r="H555" i="4"/>
  <c r="B556" i="4"/>
  <c r="E554" i="7"/>
  <c r="D554" i="7"/>
  <c r="F554" i="7"/>
  <c r="C111" i="7" l="1"/>
  <c r="F109" i="4"/>
  <c r="D109" i="4" s="1"/>
  <c r="E109" i="4" s="1"/>
  <c r="H109" i="4" s="1"/>
  <c r="B110" i="4" s="1"/>
  <c r="C556" i="4"/>
  <c r="H556" i="4"/>
  <c r="B557" i="4"/>
  <c r="D555" i="7"/>
  <c r="F555" i="7"/>
  <c r="E555" i="7"/>
  <c r="D555" i="4"/>
  <c r="E555" i="4"/>
  <c r="F555" i="4"/>
  <c r="H556" i="7"/>
  <c r="C556" i="7"/>
  <c r="B557" i="7"/>
  <c r="C110" i="4" l="1"/>
  <c r="F111" i="7"/>
  <c r="D111" i="7" s="1"/>
  <c r="E111" i="7" s="1"/>
  <c r="H111" i="7" s="1"/>
  <c r="B112" i="7" s="1"/>
  <c r="F556" i="7"/>
  <c r="E556" i="7"/>
  <c r="D556" i="7"/>
  <c r="H557" i="4"/>
  <c r="C557" i="4"/>
  <c r="B558" i="4"/>
  <c r="C557" i="7"/>
  <c r="H557" i="7"/>
  <c r="B558" i="7"/>
  <c r="F556" i="4"/>
  <c r="D556" i="4"/>
  <c r="E556" i="4"/>
  <c r="C112" i="7" l="1"/>
  <c r="F110" i="4"/>
  <c r="D110" i="4" s="1"/>
  <c r="E110" i="4" s="1"/>
  <c r="H110" i="4" s="1"/>
  <c r="B111" i="4" s="1"/>
  <c r="F557" i="7"/>
  <c r="D557" i="7"/>
  <c r="E557" i="7"/>
  <c r="F557" i="4"/>
  <c r="D557" i="4"/>
  <c r="E557" i="4"/>
  <c r="H558" i="4"/>
  <c r="C558" i="4"/>
  <c r="B559" i="4"/>
  <c r="C558" i="7"/>
  <c r="H558" i="7"/>
  <c r="B559" i="7"/>
  <c r="C111" i="4" l="1"/>
  <c r="F112" i="7"/>
  <c r="D112" i="7" s="1"/>
  <c r="E112" i="7" s="1"/>
  <c r="H112" i="7" s="1"/>
  <c r="B113" i="7" s="1"/>
  <c r="D558" i="7"/>
  <c r="E558" i="7"/>
  <c r="F558" i="7"/>
  <c r="C559" i="4"/>
  <c r="H559" i="4"/>
  <c r="B560" i="4"/>
  <c r="C559" i="7"/>
  <c r="H559" i="7"/>
  <c r="B560" i="7"/>
  <c r="D558" i="4"/>
  <c r="E558" i="4"/>
  <c r="F558" i="4"/>
  <c r="C113" i="7" l="1"/>
  <c r="F111" i="4"/>
  <c r="D111" i="4" s="1"/>
  <c r="E111" i="4" s="1"/>
  <c r="H111" i="4" s="1"/>
  <c r="B112" i="4" s="1"/>
  <c r="E559" i="4"/>
  <c r="D559" i="4"/>
  <c r="F559" i="4"/>
  <c r="C560" i="7"/>
  <c r="H560" i="7"/>
  <c r="B561" i="7"/>
  <c r="E559" i="7"/>
  <c r="F559" i="7"/>
  <c r="D559" i="7"/>
  <c r="C560" i="4"/>
  <c r="H560" i="4"/>
  <c r="B561" i="4"/>
  <c r="F113" i="7" l="1"/>
  <c r="D113" i="7" s="1"/>
  <c r="E113" i="7" s="1"/>
  <c r="H113" i="7" s="1"/>
  <c r="B114" i="7" s="1"/>
  <c r="C112" i="4"/>
  <c r="H561" i="7"/>
  <c r="C561" i="7"/>
  <c r="B562" i="7"/>
  <c r="D560" i="4"/>
  <c r="E560" i="4"/>
  <c r="F560" i="4"/>
  <c r="H561" i="4"/>
  <c r="C561" i="4"/>
  <c r="B562" i="4"/>
  <c r="E560" i="7"/>
  <c r="D560" i="7"/>
  <c r="F560" i="7"/>
  <c r="C114" i="7" l="1"/>
  <c r="F112" i="4"/>
  <c r="D112" i="4" s="1"/>
  <c r="E112" i="4" s="1"/>
  <c r="H112" i="4" s="1"/>
  <c r="B113" i="4" s="1"/>
  <c r="D561" i="4"/>
  <c r="E561" i="4"/>
  <c r="F561" i="4"/>
  <c r="H562" i="4"/>
  <c r="C562" i="4"/>
  <c r="B563" i="4"/>
  <c r="C562" i="7"/>
  <c r="H562" i="7"/>
  <c r="B563" i="7"/>
  <c r="F561" i="7"/>
  <c r="D561" i="7"/>
  <c r="E561" i="7"/>
  <c r="C113" i="4" l="1"/>
  <c r="F114" i="7"/>
  <c r="D114" i="7" s="1"/>
  <c r="E114" i="7" s="1"/>
  <c r="H114" i="7" s="1"/>
  <c r="B115" i="7" s="1"/>
  <c r="C563" i="4"/>
  <c r="H563" i="4"/>
  <c r="B564" i="4"/>
  <c r="E562" i="7"/>
  <c r="F562" i="7"/>
  <c r="D562" i="7"/>
  <c r="H563" i="7"/>
  <c r="C563" i="7"/>
  <c r="B564" i="7"/>
  <c r="E562" i="4"/>
  <c r="D562" i="4"/>
  <c r="F562" i="4"/>
  <c r="C115" i="7" l="1"/>
  <c r="F113" i="4"/>
  <c r="D113" i="4" s="1"/>
  <c r="E113" i="4" s="1"/>
  <c r="H113" i="4" s="1"/>
  <c r="B114" i="4" s="1"/>
  <c r="C564" i="7"/>
  <c r="H564" i="7"/>
  <c r="B565" i="7"/>
  <c r="E563" i="4"/>
  <c r="F563" i="4"/>
  <c r="D563" i="4"/>
  <c r="E563" i="7"/>
  <c r="D563" i="7"/>
  <c r="F563" i="7"/>
  <c r="H564" i="4"/>
  <c r="C564" i="4"/>
  <c r="B565" i="4"/>
  <c r="C114" i="4" l="1"/>
  <c r="F115" i="7"/>
  <c r="D115" i="7" s="1"/>
  <c r="E115" i="7" s="1"/>
  <c r="H115" i="7" s="1"/>
  <c r="B116" i="7" s="1"/>
  <c r="H565" i="7"/>
  <c r="C565" i="7"/>
  <c r="B566" i="7"/>
  <c r="C565" i="4"/>
  <c r="H565" i="4"/>
  <c r="B566" i="4"/>
  <c r="E564" i="4"/>
  <c r="F564" i="4"/>
  <c r="D564" i="4"/>
  <c r="E564" i="7"/>
  <c r="F564" i="7"/>
  <c r="D564" i="7"/>
  <c r="C116" i="7" l="1"/>
  <c r="F114" i="4"/>
  <c r="D114" i="4" s="1"/>
  <c r="E114" i="4" s="1"/>
  <c r="H114" i="4" s="1"/>
  <c r="B115" i="4" s="1"/>
  <c r="E565" i="4"/>
  <c r="F565" i="4"/>
  <c r="D565" i="4"/>
  <c r="C566" i="7"/>
  <c r="H566" i="7"/>
  <c r="B567" i="7"/>
  <c r="C566" i="4"/>
  <c r="H566" i="4"/>
  <c r="B567" i="4"/>
  <c r="E565" i="7"/>
  <c r="F565" i="7"/>
  <c r="D565" i="7"/>
  <c r="C115" i="4" l="1"/>
  <c r="F116" i="7"/>
  <c r="D116" i="7" s="1"/>
  <c r="E116" i="7" s="1"/>
  <c r="H116" i="7" s="1"/>
  <c r="B117" i="7" s="1"/>
  <c r="C567" i="4"/>
  <c r="H567" i="4"/>
  <c r="B568" i="4"/>
  <c r="F566" i="7"/>
  <c r="E566" i="7"/>
  <c r="D566" i="7"/>
  <c r="E566" i="4"/>
  <c r="F566" i="4"/>
  <c r="D566" i="4"/>
  <c r="H567" i="7"/>
  <c r="C567" i="7"/>
  <c r="B568" i="7"/>
  <c r="C117" i="7" l="1"/>
  <c r="F115" i="4"/>
  <c r="D115" i="4" s="1"/>
  <c r="E115" i="4" s="1"/>
  <c r="H115" i="4" s="1"/>
  <c r="B116" i="4" s="1"/>
  <c r="C568" i="7"/>
  <c r="H568" i="7"/>
  <c r="B569" i="7"/>
  <c r="F567" i="7"/>
  <c r="E567" i="7"/>
  <c r="D567" i="7"/>
  <c r="H568" i="4"/>
  <c r="C568" i="4"/>
  <c r="B569" i="4"/>
  <c r="D567" i="4"/>
  <c r="F567" i="4"/>
  <c r="E567" i="4"/>
  <c r="C116" i="4" l="1"/>
  <c r="F117" i="7"/>
  <c r="D117" i="7" s="1"/>
  <c r="E117" i="7" s="1"/>
  <c r="H117" i="7" s="1"/>
  <c r="B118" i="7" s="1"/>
  <c r="C569" i="4"/>
  <c r="H569" i="4"/>
  <c r="B570" i="4"/>
  <c r="D568" i="7"/>
  <c r="F568" i="7"/>
  <c r="E568" i="7"/>
  <c r="E568" i="4"/>
  <c r="F568" i="4"/>
  <c r="D568" i="4"/>
  <c r="C569" i="7"/>
  <c r="H569" i="7"/>
  <c r="B570" i="7"/>
  <c r="C118" i="7" l="1"/>
  <c r="F116" i="4"/>
  <c r="D116" i="4" s="1"/>
  <c r="E116" i="4" s="1"/>
  <c r="H116" i="4" s="1"/>
  <c r="B117" i="4" s="1"/>
  <c r="F569" i="7"/>
  <c r="D569" i="7"/>
  <c r="E569" i="7"/>
  <c r="D569" i="4"/>
  <c r="F569" i="4"/>
  <c r="E569" i="4"/>
  <c r="H570" i="7"/>
  <c r="C570" i="7"/>
  <c r="B571" i="7"/>
  <c r="H570" i="4"/>
  <c r="C570" i="4"/>
  <c r="B571" i="4"/>
  <c r="C117" i="4" l="1"/>
  <c r="F118" i="7"/>
  <c r="D118" i="7" s="1"/>
  <c r="E118" i="7" s="1"/>
  <c r="H118" i="7" s="1"/>
  <c r="B119" i="7" s="1"/>
  <c r="H571" i="4"/>
  <c r="C571" i="4"/>
  <c r="B572" i="4"/>
  <c r="F570" i="7"/>
  <c r="E570" i="7"/>
  <c r="D570" i="7"/>
  <c r="D570" i="4"/>
  <c r="F570" i="4"/>
  <c r="E570" i="4"/>
  <c r="C571" i="7"/>
  <c r="H571" i="7"/>
  <c r="B572" i="7"/>
  <c r="C119" i="7" l="1"/>
  <c r="F117" i="4"/>
  <c r="D117" i="4" s="1"/>
  <c r="E117" i="4" s="1"/>
  <c r="H117" i="4" s="1"/>
  <c r="B118" i="4" s="1"/>
  <c r="H572" i="7"/>
  <c r="C572" i="7"/>
  <c r="B573" i="7"/>
  <c r="H572" i="4"/>
  <c r="C572" i="4"/>
  <c r="B573" i="4"/>
  <c r="D571" i="7"/>
  <c r="F571" i="7"/>
  <c r="E571" i="7"/>
  <c r="D571" i="4"/>
  <c r="E571" i="4"/>
  <c r="F571" i="4"/>
  <c r="C118" i="4" l="1"/>
  <c r="F119" i="7"/>
  <c r="D119" i="7" s="1"/>
  <c r="E119" i="7" s="1"/>
  <c r="H119" i="7" s="1"/>
  <c r="B120" i="7" s="1"/>
  <c r="C573" i="7"/>
  <c r="H573" i="7"/>
  <c r="B574" i="7"/>
  <c r="C573" i="4"/>
  <c r="H573" i="4"/>
  <c r="B574" i="4"/>
  <c r="D572" i="4"/>
  <c r="F572" i="4"/>
  <c r="E572" i="4"/>
  <c r="D572" i="7"/>
  <c r="E572" i="7"/>
  <c r="F572" i="7"/>
  <c r="C120" i="7" l="1"/>
  <c r="F118" i="4"/>
  <c r="D118" i="4" s="1"/>
  <c r="E118" i="4" s="1"/>
  <c r="H118" i="4" s="1"/>
  <c r="B119" i="4" s="1"/>
  <c r="C574" i="4"/>
  <c r="H574" i="4"/>
  <c r="B575" i="4"/>
  <c r="D573" i="7"/>
  <c r="E573" i="7"/>
  <c r="F573" i="7"/>
  <c r="E573" i="4"/>
  <c r="D573" i="4"/>
  <c r="F573" i="4"/>
  <c r="H574" i="7"/>
  <c r="C574" i="7"/>
  <c r="B575" i="7"/>
  <c r="C119" i="4" l="1"/>
  <c r="F120" i="7"/>
  <c r="D120" i="7" s="1"/>
  <c r="E120" i="7" s="1"/>
  <c r="H120" i="7" s="1"/>
  <c r="B121" i="7" s="1"/>
  <c r="E574" i="4"/>
  <c r="D574" i="4"/>
  <c r="F574" i="4"/>
  <c r="D574" i="7"/>
  <c r="E574" i="7"/>
  <c r="F574" i="7"/>
  <c r="H575" i="4"/>
  <c r="C575" i="4"/>
  <c r="B576" i="4"/>
  <c r="H575" i="7"/>
  <c r="C575" i="7"/>
  <c r="B576" i="7"/>
  <c r="C121" i="7" l="1"/>
  <c r="F119" i="4"/>
  <c r="D119" i="4" s="1"/>
  <c r="E119" i="4" s="1"/>
  <c r="H119" i="4" s="1"/>
  <c r="B120" i="4" s="1"/>
  <c r="H576" i="7"/>
  <c r="C576" i="7"/>
  <c r="B577" i="7"/>
  <c r="F575" i="7"/>
  <c r="E575" i="7"/>
  <c r="D575" i="7"/>
  <c r="H576" i="4"/>
  <c r="C576" i="4"/>
  <c r="B577" i="4"/>
  <c r="D575" i="4"/>
  <c r="F575" i="4"/>
  <c r="E575" i="4"/>
  <c r="C120" i="4" l="1"/>
  <c r="F121" i="7"/>
  <c r="D121" i="7" s="1"/>
  <c r="E121" i="7" s="1"/>
  <c r="H121" i="7" s="1"/>
  <c r="B122" i="7" s="1"/>
  <c r="C577" i="7"/>
  <c r="H577" i="7"/>
  <c r="B578" i="7"/>
  <c r="C577" i="4"/>
  <c r="H577" i="4"/>
  <c r="B578" i="4"/>
  <c r="F576" i="7"/>
  <c r="E576" i="7"/>
  <c r="D576" i="7"/>
  <c r="F576" i="4"/>
  <c r="E576" i="4"/>
  <c r="D576" i="4"/>
  <c r="C122" i="7" l="1"/>
  <c r="F120" i="4"/>
  <c r="D120" i="4" s="1"/>
  <c r="E120" i="4" s="1"/>
  <c r="H120" i="4" s="1"/>
  <c r="B121" i="4" s="1"/>
  <c r="C578" i="4"/>
  <c r="H578" i="4"/>
  <c r="B579" i="4"/>
  <c r="D577" i="7"/>
  <c r="F577" i="7"/>
  <c r="E577" i="7"/>
  <c r="D577" i="4"/>
  <c r="E577" i="4"/>
  <c r="F577" i="4"/>
  <c r="C578" i="7"/>
  <c r="H578" i="7"/>
  <c r="B579" i="7"/>
  <c r="C121" i="4" l="1"/>
  <c r="F122" i="7"/>
  <c r="D122" i="7" s="1"/>
  <c r="E122" i="7" s="1"/>
  <c r="H122" i="7" s="1"/>
  <c r="B123" i="7" s="1"/>
  <c r="H579" i="7"/>
  <c r="C579" i="7"/>
  <c r="B580" i="7"/>
  <c r="C579" i="4"/>
  <c r="H579" i="4"/>
  <c r="B580" i="4"/>
  <c r="E578" i="7"/>
  <c r="D578" i="7"/>
  <c r="F578" i="7"/>
  <c r="F578" i="4"/>
  <c r="E578" i="4"/>
  <c r="D578" i="4"/>
  <c r="F121" i="4" l="1"/>
  <c r="D121" i="4" s="1"/>
  <c r="E121" i="4" s="1"/>
  <c r="H121" i="4" s="1"/>
  <c r="B122" i="4" s="1"/>
  <c r="C123" i="7"/>
  <c r="D579" i="4"/>
  <c r="E579" i="4"/>
  <c r="F579" i="4"/>
  <c r="C580" i="7"/>
  <c r="H580" i="7"/>
  <c r="B581" i="7"/>
  <c r="D579" i="7"/>
  <c r="E579" i="7"/>
  <c r="F579" i="7"/>
  <c r="H580" i="4"/>
  <c r="C580" i="4"/>
  <c r="B581" i="4"/>
  <c r="C122" i="4" l="1"/>
  <c r="F123" i="7"/>
  <c r="D123" i="7" s="1"/>
  <c r="E123" i="7" s="1"/>
  <c r="H123" i="7" s="1"/>
  <c r="B124" i="7" s="1"/>
  <c r="F580" i="7"/>
  <c r="E580" i="7"/>
  <c r="D580" i="7"/>
  <c r="C581" i="4"/>
  <c r="H581" i="4"/>
  <c r="B582" i="4"/>
  <c r="C581" i="7"/>
  <c r="H581" i="7"/>
  <c r="B582" i="7"/>
  <c r="E580" i="4"/>
  <c r="D580" i="4"/>
  <c r="F580" i="4"/>
  <c r="C124" i="7" l="1"/>
  <c r="F122" i="4"/>
  <c r="D122" i="4" s="1"/>
  <c r="E122" i="4" s="1"/>
  <c r="H122" i="4" s="1"/>
  <c r="B123" i="4" s="1"/>
  <c r="C582" i="4"/>
  <c r="H582" i="4"/>
  <c r="B583" i="4"/>
  <c r="C582" i="7"/>
  <c r="H582" i="7"/>
  <c r="B583" i="7"/>
  <c r="F581" i="4"/>
  <c r="D581" i="4"/>
  <c r="E581" i="4"/>
  <c r="E581" i="7"/>
  <c r="F581" i="7"/>
  <c r="D581" i="7"/>
  <c r="C123" i="4" l="1"/>
  <c r="F124" i="7"/>
  <c r="D124" i="7" s="1"/>
  <c r="E124" i="7" s="1"/>
  <c r="H124" i="7" s="1"/>
  <c r="B125" i="7" s="1"/>
  <c r="C583" i="7"/>
  <c r="H583" i="7"/>
  <c r="B584" i="7"/>
  <c r="E582" i="4"/>
  <c r="F582" i="4"/>
  <c r="D582" i="4"/>
  <c r="D582" i="7"/>
  <c r="E582" i="7"/>
  <c r="F582" i="7"/>
  <c r="H583" i="4"/>
  <c r="C583" i="4"/>
  <c r="B584" i="4"/>
  <c r="C125" i="7" l="1"/>
  <c r="F123" i="4"/>
  <c r="D123" i="4" s="1"/>
  <c r="E123" i="4" s="1"/>
  <c r="H123" i="4" s="1"/>
  <c r="B124" i="4" s="1"/>
  <c r="F583" i="4"/>
  <c r="D583" i="4"/>
  <c r="E583" i="4"/>
  <c r="F583" i="7"/>
  <c r="D583" i="7"/>
  <c r="E583" i="7"/>
  <c r="H584" i="7"/>
  <c r="C584" i="7"/>
  <c r="B585" i="7"/>
  <c r="C584" i="4"/>
  <c r="H584" i="4"/>
  <c r="B585" i="4"/>
  <c r="C124" i="4" l="1"/>
  <c r="F125" i="7"/>
  <c r="D125" i="7" s="1"/>
  <c r="E125" i="7" s="1"/>
  <c r="H125" i="7" s="1"/>
  <c r="B126" i="7" s="1"/>
  <c r="H585" i="7"/>
  <c r="C585" i="7"/>
  <c r="B586" i="7"/>
  <c r="D584" i="4"/>
  <c r="E584" i="4"/>
  <c r="F584" i="4"/>
  <c r="E584" i="7"/>
  <c r="D584" i="7"/>
  <c r="F584" i="7"/>
  <c r="C585" i="4"/>
  <c r="H585" i="4"/>
  <c r="B586" i="4"/>
  <c r="C126" i="7" l="1"/>
  <c r="F124" i="4"/>
  <c r="D124" i="4" s="1"/>
  <c r="E124" i="4" s="1"/>
  <c r="H124" i="4" s="1"/>
  <c r="B125" i="4" s="1"/>
  <c r="D585" i="4"/>
  <c r="E585" i="4"/>
  <c r="F585" i="4"/>
  <c r="H586" i="7"/>
  <c r="C586" i="7"/>
  <c r="B587" i="7"/>
  <c r="H586" i="4"/>
  <c r="C586" i="4"/>
  <c r="B587" i="4"/>
  <c r="E585" i="7"/>
  <c r="F585" i="7"/>
  <c r="D585" i="7"/>
  <c r="C125" i="4" l="1"/>
  <c r="F126" i="7"/>
  <c r="D126" i="7" s="1"/>
  <c r="E126" i="7" s="1"/>
  <c r="H126" i="7" s="1"/>
  <c r="B127" i="7" s="1"/>
  <c r="C587" i="4"/>
  <c r="H587" i="4"/>
  <c r="B588" i="4"/>
  <c r="E586" i="7"/>
  <c r="F586" i="7"/>
  <c r="D586" i="7"/>
  <c r="E586" i="4"/>
  <c r="D586" i="4"/>
  <c r="F586" i="4"/>
  <c r="H587" i="7"/>
  <c r="C587" i="7"/>
  <c r="B588" i="7"/>
  <c r="C127" i="7" l="1"/>
  <c r="F125" i="4"/>
  <c r="D125" i="4" s="1"/>
  <c r="E125" i="4" s="1"/>
  <c r="H125" i="4" s="1"/>
  <c r="B126" i="4" s="1"/>
  <c r="C588" i="7"/>
  <c r="H588" i="7"/>
  <c r="B589" i="7"/>
  <c r="E587" i="4"/>
  <c r="F587" i="4"/>
  <c r="D587" i="4"/>
  <c r="E587" i="7"/>
  <c r="D587" i="7"/>
  <c r="F587" i="7"/>
  <c r="C588" i="4"/>
  <c r="H588" i="4"/>
  <c r="B589" i="4"/>
  <c r="C126" i="4" l="1"/>
  <c r="F127" i="7"/>
  <c r="D127" i="7" s="1"/>
  <c r="E127" i="7" s="1"/>
  <c r="H127" i="7" s="1"/>
  <c r="B128" i="7" s="1"/>
  <c r="E588" i="4"/>
  <c r="F588" i="4"/>
  <c r="D588" i="4"/>
  <c r="H589" i="7"/>
  <c r="C589" i="7"/>
  <c r="B590" i="7"/>
  <c r="C589" i="4"/>
  <c r="H589" i="4"/>
  <c r="B590" i="4"/>
  <c r="F588" i="7"/>
  <c r="E588" i="7"/>
  <c r="D588" i="7"/>
  <c r="C128" i="7" l="1"/>
  <c r="F126" i="4"/>
  <c r="D126" i="4" s="1"/>
  <c r="E126" i="4" s="1"/>
  <c r="H126" i="4" s="1"/>
  <c r="B127" i="4" s="1"/>
  <c r="C590" i="4"/>
  <c r="H590" i="4"/>
  <c r="B591" i="4"/>
  <c r="F589" i="7"/>
  <c r="D589" i="7"/>
  <c r="E589" i="7"/>
  <c r="E589" i="4"/>
  <c r="D589" i="4"/>
  <c r="F589" i="4"/>
  <c r="H590" i="7"/>
  <c r="C590" i="7"/>
  <c r="B591" i="7"/>
  <c r="C127" i="4" l="1"/>
  <c r="F128" i="7"/>
  <c r="D128" i="7" s="1"/>
  <c r="E128" i="7" s="1"/>
  <c r="H128" i="7" s="1"/>
  <c r="B129" i="7" s="1"/>
  <c r="C591" i="7"/>
  <c r="H591" i="7"/>
  <c r="B592" i="7"/>
  <c r="E590" i="4"/>
  <c r="F590" i="4"/>
  <c r="D590" i="4"/>
  <c r="H591" i="4"/>
  <c r="C591" i="4"/>
  <c r="B592" i="4"/>
  <c r="D590" i="7"/>
  <c r="E590" i="7"/>
  <c r="F590" i="7"/>
  <c r="C129" i="7" l="1"/>
  <c r="F127" i="4"/>
  <c r="D127" i="4" s="1"/>
  <c r="E127" i="4" s="1"/>
  <c r="H127" i="4" s="1"/>
  <c r="B128" i="4" s="1"/>
  <c r="C592" i="4"/>
  <c r="H592" i="4"/>
  <c r="B593" i="4"/>
  <c r="C592" i="7"/>
  <c r="H592" i="7"/>
  <c r="B593" i="7"/>
  <c r="D591" i="4"/>
  <c r="E591" i="4"/>
  <c r="F591" i="4"/>
  <c r="E591" i="7"/>
  <c r="D591" i="7"/>
  <c r="F591" i="7"/>
  <c r="C128" i="4" l="1"/>
  <c r="F129" i="7"/>
  <c r="D129" i="7" s="1"/>
  <c r="E129" i="7" s="1"/>
  <c r="H129" i="7" s="1"/>
  <c r="B130" i="7" s="1"/>
  <c r="C593" i="7"/>
  <c r="H593" i="7"/>
  <c r="B594" i="7"/>
  <c r="F592" i="7"/>
  <c r="D592" i="7"/>
  <c r="E592" i="7"/>
  <c r="D592" i="4"/>
  <c r="F592" i="4"/>
  <c r="E592" i="4"/>
  <c r="C593" i="4"/>
  <c r="H593" i="4"/>
  <c r="B594" i="4"/>
  <c r="C130" i="7" l="1"/>
  <c r="F128" i="4"/>
  <c r="D128" i="4" s="1"/>
  <c r="E128" i="4" s="1"/>
  <c r="H128" i="4" s="1"/>
  <c r="B129" i="4" s="1"/>
  <c r="H594" i="7"/>
  <c r="C594" i="7"/>
  <c r="B595" i="7"/>
  <c r="D593" i="4"/>
  <c r="F593" i="4"/>
  <c r="E593" i="4"/>
  <c r="H594" i="4"/>
  <c r="C594" i="4"/>
  <c r="B595" i="4"/>
  <c r="F593" i="7"/>
  <c r="E593" i="7"/>
  <c r="D593" i="7"/>
  <c r="C129" i="4" l="1"/>
  <c r="F130" i="7"/>
  <c r="D130" i="7" s="1"/>
  <c r="E130" i="7" s="1"/>
  <c r="H130" i="7" s="1"/>
  <c r="B131" i="7" s="1"/>
  <c r="D594" i="4"/>
  <c r="F594" i="4"/>
  <c r="E594" i="4"/>
  <c r="D594" i="7"/>
  <c r="F594" i="7"/>
  <c r="E594" i="7"/>
  <c r="C595" i="4"/>
  <c r="H595" i="4"/>
  <c r="B596" i="4"/>
  <c r="H595" i="7"/>
  <c r="C595" i="7"/>
  <c r="B596" i="7"/>
  <c r="C131" i="7" l="1"/>
  <c r="F129" i="4"/>
  <c r="D129" i="4" s="1"/>
  <c r="E129" i="4" s="1"/>
  <c r="H129" i="4" s="1"/>
  <c r="B130" i="4" s="1"/>
  <c r="E595" i="4"/>
  <c r="F595" i="4"/>
  <c r="D595" i="4"/>
  <c r="C596" i="7"/>
  <c r="H596" i="7"/>
  <c r="B597" i="7"/>
  <c r="D595" i="7"/>
  <c r="F595" i="7"/>
  <c r="E595" i="7"/>
  <c r="C596" i="4"/>
  <c r="H596" i="4"/>
  <c r="B597" i="4"/>
  <c r="C130" i="4" l="1"/>
  <c r="F131" i="7"/>
  <c r="D131" i="7" s="1"/>
  <c r="E131" i="7" s="1"/>
  <c r="H131" i="7" s="1"/>
  <c r="B132" i="7" s="1"/>
  <c r="E596" i="7"/>
  <c r="F596" i="7"/>
  <c r="D596" i="7"/>
  <c r="C597" i="4"/>
  <c r="H597" i="4"/>
  <c r="B598" i="4"/>
  <c r="H597" i="7"/>
  <c r="C597" i="7"/>
  <c r="B598" i="7"/>
  <c r="D596" i="4"/>
  <c r="F596" i="4"/>
  <c r="E596" i="4"/>
  <c r="C132" i="7" l="1"/>
  <c r="F130" i="4"/>
  <c r="D130" i="4" s="1"/>
  <c r="E130" i="4" s="1"/>
  <c r="H130" i="4" s="1"/>
  <c r="B131" i="4" s="1"/>
  <c r="C598" i="7"/>
  <c r="H598" i="7"/>
  <c r="B599" i="7"/>
  <c r="D597" i="4"/>
  <c r="E597" i="4"/>
  <c r="F597" i="4"/>
  <c r="D597" i="7"/>
  <c r="E597" i="7"/>
  <c r="F597" i="7"/>
  <c r="H598" i="4"/>
  <c r="C598" i="4"/>
  <c r="B599" i="4"/>
  <c r="C131" i="4" l="1"/>
  <c r="F132" i="7"/>
  <c r="D132" i="7" s="1"/>
  <c r="E132" i="7" s="1"/>
  <c r="H132" i="7" s="1"/>
  <c r="B133" i="7" s="1"/>
  <c r="H599" i="4"/>
  <c r="C599" i="4"/>
  <c r="B600" i="4"/>
  <c r="H599" i="7"/>
  <c r="C599" i="7"/>
  <c r="B600" i="7"/>
  <c r="F598" i="4"/>
  <c r="E598" i="4"/>
  <c r="D598" i="4"/>
  <c r="F598" i="7"/>
  <c r="D598" i="7"/>
  <c r="E598" i="7"/>
  <c r="C133" i="7" l="1"/>
  <c r="F131" i="4"/>
  <c r="D131" i="4" s="1"/>
  <c r="E131" i="4" s="1"/>
  <c r="H131" i="4" s="1"/>
  <c r="B132" i="4" s="1"/>
  <c r="H600" i="7"/>
  <c r="C600" i="7"/>
  <c r="B601" i="7"/>
  <c r="E599" i="7"/>
  <c r="F599" i="7"/>
  <c r="D599" i="7"/>
  <c r="C600" i="4"/>
  <c r="H600" i="4"/>
  <c r="B601" i="4"/>
  <c r="F599" i="4"/>
  <c r="E599" i="4"/>
  <c r="D599" i="4"/>
  <c r="C132" i="4" l="1"/>
  <c r="F133" i="7"/>
  <c r="D133" i="7" s="1"/>
  <c r="E133" i="7" s="1"/>
  <c r="H133" i="7" s="1"/>
  <c r="B134" i="7" s="1"/>
  <c r="F600" i="4"/>
  <c r="E600" i="4"/>
  <c r="D600" i="4"/>
  <c r="H601" i="4"/>
  <c r="C601" i="4"/>
  <c r="B602" i="4"/>
  <c r="C601" i="7"/>
  <c r="H601" i="7"/>
  <c r="B602" i="7"/>
  <c r="D600" i="7"/>
  <c r="F600" i="7"/>
  <c r="E600" i="7"/>
  <c r="C134" i="7" l="1"/>
  <c r="F132" i="4"/>
  <c r="D132" i="4" s="1"/>
  <c r="E132" i="4" s="1"/>
  <c r="H132" i="4" s="1"/>
  <c r="B133" i="4" s="1"/>
  <c r="F601" i="7"/>
  <c r="E601" i="7"/>
  <c r="D601" i="7"/>
  <c r="C602" i="4"/>
  <c r="H602" i="4"/>
  <c r="B603" i="4"/>
  <c r="D601" i="4"/>
  <c r="E601" i="4"/>
  <c r="F601" i="4"/>
  <c r="C602" i="7"/>
  <c r="H602" i="7"/>
  <c r="B603" i="7"/>
  <c r="C133" i="4" l="1"/>
  <c r="F134" i="7"/>
  <c r="D134" i="7" s="1"/>
  <c r="E134" i="7" s="1"/>
  <c r="H134" i="7" s="1"/>
  <c r="B135" i="7" s="1"/>
  <c r="E602" i="4"/>
  <c r="F602" i="4"/>
  <c r="D602" i="4"/>
  <c r="D602" i="7"/>
  <c r="E602" i="7"/>
  <c r="F602" i="7"/>
  <c r="C603" i="7"/>
  <c r="H603" i="7"/>
  <c r="B604" i="7"/>
  <c r="H603" i="4"/>
  <c r="C603" i="4"/>
  <c r="B604" i="4"/>
  <c r="C135" i="7" l="1"/>
  <c r="F133" i="4"/>
  <c r="D133" i="4" s="1"/>
  <c r="E133" i="4" s="1"/>
  <c r="H133" i="4" s="1"/>
  <c r="B134" i="4" s="1"/>
  <c r="C604" i="7"/>
  <c r="H604" i="7"/>
  <c r="B605" i="7"/>
  <c r="C604" i="4"/>
  <c r="H604" i="4"/>
  <c r="B605" i="4"/>
  <c r="F603" i="7"/>
  <c r="E603" i="7"/>
  <c r="D603" i="7"/>
  <c r="F603" i="4"/>
  <c r="E603" i="4"/>
  <c r="D603" i="4"/>
  <c r="C134" i="4" l="1"/>
  <c r="F135" i="7"/>
  <c r="D135" i="7" s="1"/>
  <c r="E135" i="7" s="1"/>
  <c r="H135" i="7" s="1"/>
  <c r="B136" i="7" s="1"/>
  <c r="C605" i="4"/>
  <c r="H605" i="4"/>
  <c r="B606" i="4"/>
  <c r="C605" i="7"/>
  <c r="H605" i="7"/>
  <c r="B606" i="7"/>
  <c r="D604" i="4"/>
  <c r="E604" i="4"/>
  <c r="F604" i="4"/>
  <c r="F604" i="7"/>
  <c r="E604" i="7"/>
  <c r="D604" i="7"/>
  <c r="C136" i="7" l="1"/>
  <c r="F134" i="4"/>
  <c r="D134" i="4" s="1"/>
  <c r="E134" i="4" s="1"/>
  <c r="H134" i="4" s="1"/>
  <c r="B135" i="4" s="1"/>
  <c r="C606" i="7"/>
  <c r="H606" i="7"/>
  <c r="B607" i="7"/>
  <c r="C606" i="4"/>
  <c r="H606" i="4"/>
  <c r="B607" i="4"/>
  <c r="F605" i="7"/>
  <c r="E605" i="7"/>
  <c r="D605" i="7"/>
  <c r="F605" i="4"/>
  <c r="E605" i="4"/>
  <c r="D605" i="4"/>
  <c r="C135" i="4" l="1"/>
  <c r="F136" i="7"/>
  <c r="D136" i="7" s="1"/>
  <c r="E136" i="7" s="1"/>
  <c r="H136" i="7" s="1"/>
  <c r="B137" i="7" s="1"/>
  <c r="D606" i="4"/>
  <c r="E606" i="4"/>
  <c r="F606" i="4"/>
  <c r="C607" i="7"/>
  <c r="H607" i="7"/>
  <c r="B608" i="7"/>
  <c r="H607" i="4"/>
  <c r="C607" i="4"/>
  <c r="B608" i="4"/>
  <c r="E606" i="7"/>
  <c r="D606" i="7"/>
  <c r="F606" i="7"/>
  <c r="C137" i="7" l="1"/>
  <c r="F135" i="4"/>
  <c r="D135" i="4" s="1"/>
  <c r="E135" i="4" s="1"/>
  <c r="H135" i="4" s="1"/>
  <c r="B136" i="4" s="1"/>
  <c r="E607" i="4"/>
  <c r="F607" i="4"/>
  <c r="D607" i="4"/>
  <c r="D607" i="7"/>
  <c r="E607" i="7"/>
  <c r="F607" i="7"/>
  <c r="H608" i="4"/>
  <c r="C608" i="4"/>
  <c r="B609" i="4"/>
  <c r="C608" i="7"/>
  <c r="H608" i="7"/>
  <c r="B609" i="7"/>
  <c r="C136" i="4" l="1"/>
  <c r="F137" i="7"/>
  <c r="D137" i="7" s="1"/>
  <c r="E137" i="7" s="1"/>
  <c r="H137" i="7" s="1"/>
  <c r="B138" i="7" s="1"/>
  <c r="C609" i="7"/>
  <c r="H609" i="7"/>
  <c r="B610" i="7"/>
  <c r="E608" i="4"/>
  <c r="D608" i="4"/>
  <c r="F608" i="4"/>
  <c r="F608" i="7"/>
  <c r="D608" i="7"/>
  <c r="E608" i="7"/>
  <c r="C609" i="4"/>
  <c r="H609" i="4"/>
  <c r="B610" i="4"/>
  <c r="C138" i="7" l="1"/>
  <c r="F136" i="4"/>
  <c r="D136" i="4" s="1"/>
  <c r="E136" i="4" s="1"/>
  <c r="H136" i="4" s="1"/>
  <c r="B137" i="4" s="1"/>
  <c r="F609" i="7"/>
  <c r="E609" i="7"/>
  <c r="D609" i="7"/>
  <c r="C610" i="4"/>
  <c r="H610" i="4"/>
  <c r="B611" i="4"/>
  <c r="F609" i="4"/>
  <c r="D609" i="4"/>
  <c r="E609" i="4"/>
  <c r="H610" i="7"/>
  <c r="C610" i="7"/>
  <c r="B611" i="7"/>
  <c r="C137" i="4" l="1"/>
  <c r="F138" i="7"/>
  <c r="D138" i="7" s="1"/>
  <c r="E138" i="7" s="1"/>
  <c r="H138" i="7" s="1"/>
  <c r="B139" i="7" s="1"/>
  <c r="C611" i="7"/>
  <c r="H611" i="7"/>
  <c r="B612" i="7"/>
  <c r="E610" i="7"/>
  <c r="F610" i="7"/>
  <c r="D610" i="7"/>
  <c r="C611" i="4"/>
  <c r="H611" i="4"/>
  <c r="B612" i="4"/>
  <c r="D610" i="4"/>
  <c r="F610" i="4"/>
  <c r="E610" i="4"/>
  <c r="C139" i="7" l="1"/>
  <c r="F137" i="4"/>
  <c r="D137" i="4" s="1"/>
  <c r="E137" i="4" s="1"/>
  <c r="H137" i="4" s="1"/>
  <c r="B138" i="4" s="1"/>
  <c r="C612" i="4"/>
  <c r="H612" i="4"/>
  <c r="B613" i="4"/>
  <c r="C612" i="7"/>
  <c r="H612" i="7"/>
  <c r="B613" i="7"/>
  <c r="D611" i="4"/>
  <c r="E611" i="4"/>
  <c r="F611" i="4"/>
  <c r="F611" i="7"/>
  <c r="D611" i="7"/>
  <c r="E611" i="7"/>
  <c r="C138" i="4" l="1"/>
  <c r="F139" i="7"/>
  <c r="D139" i="7" s="1"/>
  <c r="E139" i="7" s="1"/>
  <c r="H139" i="7" s="1"/>
  <c r="B140" i="7" s="1"/>
  <c r="H613" i="4"/>
  <c r="C613" i="4"/>
  <c r="B614" i="4"/>
  <c r="C613" i="7"/>
  <c r="H613" i="7"/>
  <c r="B614" i="7"/>
  <c r="E612" i="4"/>
  <c r="F612" i="4"/>
  <c r="D612" i="4"/>
  <c r="E612" i="7"/>
  <c r="F612" i="7"/>
  <c r="D612" i="7"/>
  <c r="C140" i="7" l="1"/>
  <c r="F138" i="4"/>
  <c r="D138" i="4" s="1"/>
  <c r="E138" i="4" s="1"/>
  <c r="H138" i="4" s="1"/>
  <c r="B139" i="4" s="1"/>
  <c r="D613" i="7"/>
  <c r="E613" i="7"/>
  <c r="F613" i="7"/>
  <c r="H614" i="4"/>
  <c r="C614" i="4"/>
  <c r="B615" i="4"/>
  <c r="H614" i="7"/>
  <c r="C614" i="7"/>
  <c r="B615" i="7"/>
  <c r="F613" i="4"/>
  <c r="D613" i="4"/>
  <c r="E613" i="4"/>
  <c r="C139" i="4" l="1"/>
  <c r="F140" i="7"/>
  <c r="D140" i="7" s="1"/>
  <c r="E140" i="7" s="1"/>
  <c r="H140" i="7" s="1"/>
  <c r="B141" i="7" s="1"/>
  <c r="F614" i="7"/>
  <c r="E614" i="7"/>
  <c r="D614" i="7"/>
  <c r="C615" i="4"/>
  <c r="H615" i="4"/>
  <c r="B616" i="4"/>
  <c r="E614" i="4"/>
  <c r="D614" i="4"/>
  <c r="F614" i="4"/>
  <c r="C615" i="7"/>
  <c r="H615" i="7"/>
  <c r="B616" i="7"/>
  <c r="C141" i="7" l="1"/>
  <c r="F139" i="4"/>
  <c r="D139" i="4" s="1"/>
  <c r="E139" i="4" s="1"/>
  <c r="H139" i="4" s="1"/>
  <c r="B140" i="4" s="1"/>
  <c r="D615" i="4"/>
  <c r="F615" i="4"/>
  <c r="E615" i="4"/>
  <c r="D615" i="7"/>
  <c r="F615" i="7"/>
  <c r="E615" i="7"/>
  <c r="H616" i="7"/>
  <c r="C616" i="7"/>
  <c r="B617" i="7"/>
  <c r="C616" i="4"/>
  <c r="H616" i="4"/>
  <c r="B617" i="4"/>
  <c r="C140" i="4" l="1"/>
  <c r="F141" i="7"/>
  <c r="D141" i="7" s="1"/>
  <c r="E141" i="7" s="1"/>
  <c r="H141" i="7" s="1"/>
  <c r="B142" i="7" s="1"/>
  <c r="E616" i="7"/>
  <c r="D616" i="7"/>
  <c r="F616" i="7"/>
  <c r="H617" i="4"/>
  <c r="C617" i="4"/>
  <c r="B618" i="4"/>
  <c r="D616" i="4"/>
  <c r="F616" i="4"/>
  <c r="E616" i="4"/>
  <c r="C617" i="7"/>
  <c r="H617" i="7"/>
  <c r="B618" i="7"/>
  <c r="C142" i="7" l="1"/>
  <c r="F140" i="4"/>
  <c r="D140" i="4" s="1"/>
  <c r="E140" i="4" s="1"/>
  <c r="H140" i="4" s="1"/>
  <c r="B141" i="4" s="1"/>
  <c r="H618" i="4"/>
  <c r="C618" i="4"/>
  <c r="B619" i="4"/>
  <c r="E617" i="7"/>
  <c r="F617" i="7"/>
  <c r="D617" i="7"/>
  <c r="E617" i="4"/>
  <c r="D617" i="4"/>
  <c r="F617" i="4"/>
  <c r="C618" i="7"/>
  <c r="H618" i="7"/>
  <c r="B619" i="7"/>
  <c r="C141" i="4" l="1"/>
  <c r="F142" i="7"/>
  <c r="D142" i="7" s="1"/>
  <c r="E142" i="7" s="1"/>
  <c r="H142" i="7" s="1"/>
  <c r="B143" i="7" s="1"/>
  <c r="D618" i="7"/>
  <c r="E618" i="7"/>
  <c r="F618" i="7"/>
  <c r="C619" i="4"/>
  <c r="H619" i="4"/>
  <c r="B620" i="4"/>
  <c r="H619" i="7"/>
  <c r="C619" i="7"/>
  <c r="B620" i="7"/>
  <c r="E618" i="4"/>
  <c r="F618" i="4"/>
  <c r="D618" i="4"/>
  <c r="C143" i="7" l="1"/>
  <c r="F141" i="4"/>
  <c r="D141" i="4" s="1"/>
  <c r="E141" i="4" s="1"/>
  <c r="H141" i="4" s="1"/>
  <c r="B142" i="4" s="1"/>
  <c r="H620" i="7"/>
  <c r="C620" i="7"/>
  <c r="B621" i="7"/>
  <c r="E619" i="4"/>
  <c r="D619" i="4"/>
  <c r="F619" i="4"/>
  <c r="F619" i="7"/>
  <c r="E619" i="7"/>
  <c r="D619" i="7"/>
  <c r="H620" i="4"/>
  <c r="C620" i="4"/>
  <c r="B621" i="4"/>
  <c r="C142" i="4" l="1"/>
  <c r="F143" i="7"/>
  <c r="D143" i="7" s="1"/>
  <c r="E143" i="7" s="1"/>
  <c r="H143" i="7" s="1"/>
  <c r="B144" i="7" s="1"/>
  <c r="E620" i="4"/>
  <c r="F620" i="4"/>
  <c r="D620" i="4"/>
  <c r="C621" i="7"/>
  <c r="H621" i="7"/>
  <c r="B622" i="7"/>
  <c r="H621" i="4"/>
  <c r="C621" i="4"/>
  <c r="B622" i="4"/>
  <c r="D620" i="7"/>
  <c r="E620" i="7"/>
  <c r="F620" i="7"/>
  <c r="C144" i="7" l="1"/>
  <c r="F142" i="4"/>
  <c r="D142" i="4" s="1"/>
  <c r="E142" i="4" s="1"/>
  <c r="H142" i="4" s="1"/>
  <c r="B143" i="4" s="1"/>
  <c r="H622" i="7"/>
  <c r="C622" i="7"/>
  <c r="B623" i="7"/>
  <c r="H622" i="4"/>
  <c r="C622" i="4"/>
  <c r="B623" i="4"/>
  <c r="E621" i="4"/>
  <c r="F621" i="4"/>
  <c r="D621" i="4"/>
  <c r="F621" i="7"/>
  <c r="E621" i="7"/>
  <c r="D621" i="7"/>
  <c r="C143" i="4" l="1"/>
  <c r="F144" i="7"/>
  <c r="D144" i="7" s="1"/>
  <c r="E144" i="7" s="1"/>
  <c r="H144" i="7" s="1"/>
  <c r="B145" i="7" s="1"/>
  <c r="E622" i="4"/>
  <c r="F622" i="4"/>
  <c r="D622" i="4"/>
  <c r="H623" i="7"/>
  <c r="C623" i="7"/>
  <c r="B624" i="7"/>
  <c r="C623" i="4"/>
  <c r="H623" i="4"/>
  <c r="B624" i="4"/>
  <c r="D622" i="7"/>
  <c r="E622" i="7"/>
  <c r="F622" i="7"/>
  <c r="C145" i="7" l="1"/>
  <c r="F143" i="4"/>
  <c r="D143" i="4" s="1"/>
  <c r="E143" i="4" s="1"/>
  <c r="H143" i="4" s="1"/>
  <c r="B144" i="4" s="1"/>
  <c r="H624" i="4"/>
  <c r="C624" i="4"/>
  <c r="B625" i="4"/>
  <c r="H624" i="7"/>
  <c r="C624" i="7"/>
  <c r="B625" i="7"/>
  <c r="E623" i="4"/>
  <c r="F623" i="4"/>
  <c r="D623" i="4"/>
  <c r="D623" i="7"/>
  <c r="E623" i="7"/>
  <c r="F623" i="7"/>
  <c r="C144" i="4" l="1"/>
  <c r="F145" i="7"/>
  <c r="D145" i="7" s="1"/>
  <c r="E145" i="7" s="1"/>
  <c r="H145" i="7" s="1"/>
  <c r="B146" i="7" s="1"/>
  <c r="C625" i="7"/>
  <c r="H625" i="7"/>
  <c r="B626" i="7"/>
  <c r="C625" i="4"/>
  <c r="H625" i="4"/>
  <c r="B626" i="4"/>
  <c r="F624" i="7"/>
  <c r="E624" i="7"/>
  <c r="D624" i="7"/>
  <c r="D624" i="4"/>
  <c r="E624" i="4"/>
  <c r="F624" i="4"/>
  <c r="C146" i="7" l="1"/>
  <c r="F144" i="4"/>
  <c r="D144" i="4" s="1"/>
  <c r="E144" i="4" s="1"/>
  <c r="H144" i="4" s="1"/>
  <c r="B145" i="4" s="1"/>
  <c r="C626" i="4"/>
  <c r="H626" i="4"/>
  <c r="B627" i="4"/>
  <c r="E625" i="7"/>
  <c r="D625" i="7"/>
  <c r="F625" i="7"/>
  <c r="E625" i="4"/>
  <c r="F625" i="4"/>
  <c r="D625" i="4"/>
  <c r="H626" i="7"/>
  <c r="C626" i="7"/>
  <c r="B627" i="7"/>
  <c r="F146" i="7" l="1"/>
  <c r="D146" i="7" s="1"/>
  <c r="E146" i="7" s="1"/>
  <c r="H146" i="7" s="1"/>
  <c r="B147" i="7" s="1"/>
  <c r="C145" i="4"/>
  <c r="E626" i="7"/>
  <c r="D626" i="7"/>
  <c r="F626" i="7"/>
  <c r="D626" i="4"/>
  <c r="E626" i="4"/>
  <c r="F626" i="4"/>
  <c r="C627" i="4"/>
  <c r="H627" i="4"/>
  <c r="B628" i="4"/>
  <c r="C627" i="7"/>
  <c r="H627" i="7"/>
  <c r="B628" i="7"/>
  <c r="C147" i="7" l="1"/>
  <c r="F145" i="4"/>
  <c r="D145" i="4" s="1"/>
  <c r="E145" i="4" s="1"/>
  <c r="H145" i="4" s="1"/>
  <c r="B146" i="4" s="1"/>
  <c r="F627" i="4"/>
  <c r="D627" i="4"/>
  <c r="E627" i="4"/>
  <c r="D627" i="7"/>
  <c r="E627" i="7"/>
  <c r="F627" i="7"/>
  <c r="H628" i="4"/>
  <c r="C628" i="4"/>
  <c r="B629" i="4"/>
  <c r="C628" i="7"/>
  <c r="H628" i="7"/>
  <c r="B629" i="7"/>
  <c r="C146" i="4" l="1"/>
  <c r="F147" i="7"/>
  <c r="D147" i="7" s="1"/>
  <c r="E147" i="7" s="1"/>
  <c r="H147" i="7" s="1"/>
  <c r="B148" i="7" s="1"/>
  <c r="D628" i="7"/>
  <c r="F628" i="7"/>
  <c r="E628" i="7"/>
  <c r="C629" i="4"/>
  <c r="H629" i="4"/>
  <c r="B630" i="4"/>
  <c r="C629" i="7"/>
  <c r="H629" i="7"/>
  <c r="B630" i="7"/>
  <c r="D628" i="4"/>
  <c r="E628" i="4"/>
  <c r="F628" i="4"/>
  <c r="C148" i="7" l="1"/>
  <c r="F146" i="4"/>
  <c r="D146" i="4" s="1"/>
  <c r="E146" i="4" s="1"/>
  <c r="H146" i="4" s="1"/>
  <c r="B147" i="4" s="1"/>
  <c r="D629" i="4"/>
  <c r="F629" i="4"/>
  <c r="E629" i="4"/>
  <c r="F629" i="7"/>
  <c r="E629" i="7"/>
  <c r="D629" i="7"/>
  <c r="C630" i="4"/>
  <c r="H630" i="4"/>
  <c r="B631" i="4"/>
  <c r="H630" i="7"/>
  <c r="C630" i="7"/>
  <c r="B631" i="7"/>
  <c r="B148" i="4" l="1"/>
  <c r="C147" i="4"/>
  <c r="F148" i="7"/>
  <c r="D148" i="7" s="1"/>
  <c r="E148" i="7" s="1"/>
  <c r="H148" i="7" s="1"/>
  <c r="B149" i="7" s="1"/>
  <c r="H631" i="4"/>
  <c r="C631" i="4"/>
  <c r="B632" i="4"/>
  <c r="D630" i="7"/>
  <c r="F630" i="7"/>
  <c r="E630" i="7"/>
  <c r="C631" i="7"/>
  <c r="H631" i="7"/>
  <c r="B632" i="7"/>
  <c r="F630" i="4"/>
  <c r="E630" i="4"/>
  <c r="D630" i="4"/>
  <c r="C149" i="7" l="1"/>
  <c r="F147" i="4"/>
  <c r="D147" i="4" s="1"/>
  <c r="E147" i="4" s="1"/>
  <c r="H147" i="4" s="1"/>
  <c r="H148" i="4"/>
  <c r="C148" i="4"/>
  <c r="B149" i="4"/>
  <c r="H632" i="7"/>
  <c r="C632" i="7"/>
  <c r="B633" i="7"/>
  <c r="H632" i="4"/>
  <c r="C632" i="4"/>
  <c r="B633" i="4"/>
  <c r="F631" i="7"/>
  <c r="E631" i="7"/>
  <c r="D631" i="7"/>
  <c r="D631" i="4"/>
  <c r="F631" i="4"/>
  <c r="E631" i="4"/>
  <c r="E148" i="4" l="1"/>
  <c r="D148" i="4"/>
  <c r="F148" i="4"/>
  <c r="F149" i="7"/>
  <c r="D149" i="7" s="1"/>
  <c r="E149" i="7" s="1"/>
  <c r="H149" i="7" s="1"/>
  <c r="B150" i="7" s="1"/>
  <c r="B150" i="4"/>
  <c r="C149" i="4"/>
  <c r="H149" i="4"/>
  <c r="H633" i="4"/>
  <c r="C633" i="4"/>
  <c r="B634" i="4"/>
  <c r="D632" i="7"/>
  <c r="F632" i="7"/>
  <c r="E632" i="7"/>
  <c r="D632" i="4"/>
  <c r="F632" i="4"/>
  <c r="E632" i="4"/>
  <c r="C633" i="7"/>
  <c r="H633" i="7"/>
  <c r="B634" i="7"/>
  <c r="C150" i="7" l="1"/>
  <c r="E149" i="4"/>
  <c r="D149" i="4"/>
  <c r="F149" i="4"/>
  <c r="C150" i="4"/>
  <c r="B151" i="4"/>
  <c r="H150" i="4"/>
  <c r="C634" i="7"/>
  <c r="H634" i="7"/>
  <c r="B635" i="7"/>
  <c r="H634" i="4"/>
  <c r="C634" i="4"/>
  <c r="B635" i="4"/>
  <c r="E633" i="7"/>
  <c r="F633" i="7"/>
  <c r="D633" i="7"/>
  <c r="F633" i="4"/>
  <c r="E633" i="4"/>
  <c r="D633" i="4"/>
  <c r="B152" i="4" l="1"/>
  <c r="C151" i="4"/>
  <c r="H151" i="4"/>
  <c r="D150" i="4"/>
  <c r="F150" i="4"/>
  <c r="E150" i="4"/>
  <c r="F150" i="7"/>
  <c r="D150" i="7" s="1"/>
  <c r="E150" i="7" s="1"/>
  <c r="H150" i="7" s="1"/>
  <c r="B151" i="7" s="1"/>
  <c r="C635" i="4"/>
  <c r="H635" i="4"/>
  <c r="B636" i="4"/>
  <c r="F634" i="4"/>
  <c r="D634" i="4"/>
  <c r="E634" i="4"/>
  <c r="H635" i="7"/>
  <c r="C635" i="7"/>
  <c r="B636" i="7"/>
  <c r="D634" i="7"/>
  <c r="E634" i="7"/>
  <c r="F634" i="7"/>
  <c r="C151" i="7" l="1"/>
  <c r="F151" i="4"/>
  <c r="D151" i="4"/>
  <c r="E151" i="4"/>
  <c r="H152" i="4"/>
  <c r="B153" i="4"/>
  <c r="C152" i="4"/>
  <c r="C636" i="7"/>
  <c r="H636" i="7"/>
  <c r="B637" i="7"/>
  <c r="F635" i="7"/>
  <c r="D635" i="7"/>
  <c r="E635" i="7"/>
  <c r="H636" i="4"/>
  <c r="C636" i="4"/>
  <c r="B637" i="4"/>
  <c r="E635" i="4"/>
  <c r="F635" i="4"/>
  <c r="D635" i="4"/>
  <c r="C153" i="4" l="1"/>
  <c r="B154" i="4"/>
  <c r="H153" i="4"/>
  <c r="F151" i="7"/>
  <c r="D151" i="7" s="1"/>
  <c r="E151" i="7" s="1"/>
  <c r="H151" i="7" s="1"/>
  <c r="B152" i="7" s="1"/>
  <c r="D152" i="4"/>
  <c r="E152" i="4"/>
  <c r="F152" i="4"/>
  <c r="F636" i="7"/>
  <c r="D636" i="7"/>
  <c r="E636" i="7"/>
  <c r="D636" i="4"/>
  <c r="F636" i="4"/>
  <c r="E636" i="4"/>
  <c r="H637" i="7"/>
  <c r="C637" i="7"/>
  <c r="B638" i="7"/>
  <c r="H637" i="4"/>
  <c r="C637" i="4"/>
  <c r="B638" i="4"/>
  <c r="C152" i="7" l="1"/>
  <c r="H154" i="4"/>
  <c r="C154" i="4"/>
  <c r="B155" i="4"/>
  <c r="E153" i="4"/>
  <c r="F153" i="4"/>
  <c r="D153" i="4"/>
  <c r="H638" i="7"/>
  <c r="C638" i="7"/>
  <c r="B639" i="7"/>
  <c r="C638" i="4"/>
  <c r="H638" i="4"/>
  <c r="B639" i="4"/>
  <c r="D637" i="7"/>
  <c r="E637" i="7"/>
  <c r="F637" i="7"/>
  <c r="E637" i="4"/>
  <c r="D637" i="4"/>
  <c r="F637" i="4"/>
  <c r="F152" i="7" l="1"/>
  <c r="D152" i="7" s="1"/>
  <c r="E152" i="7" s="1"/>
  <c r="H152" i="7" s="1"/>
  <c r="B153" i="7" s="1"/>
  <c r="C155" i="4"/>
  <c r="H155" i="4"/>
  <c r="B156" i="4"/>
  <c r="D154" i="4"/>
  <c r="E154" i="4"/>
  <c r="F154" i="4"/>
  <c r="H639" i="4"/>
  <c r="C639" i="4"/>
  <c r="B640" i="4"/>
  <c r="H639" i="7"/>
  <c r="C639" i="7"/>
  <c r="B640" i="7"/>
  <c r="E638" i="4"/>
  <c r="F638" i="4"/>
  <c r="D638" i="4"/>
  <c r="F638" i="7"/>
  <c r="D638" i="7"/>
  <c r="E638" i="7"/>
  <c r="C153" i="7" l="1"/>
  <c r="E155" i="4"/>
  <c r="F155" i="4"/>
  <c r="D155" i="4"/>
  <c r="C156" i="4"/>
  <c r="B157" i="4"/>
  <c r="H156" i="4"/>
  <c r="H640" i="4"/>
  <c r="C640" i="4"/>
  <c r="B641" i="4"/>
  <c r="C640" i="7"/>
  <c r="H640" i="7"/>
  <c r="B641" i="7"/>
  <c r="D639" i="7"/>
  <c r="E639" i="7"/>
  <c r="F639" i="7"/>
  <c r="E639" i="4"/>
  <c r="D639" i="4"/>
  <c r="F639" i="4"/>
  <c r="C157" i="4" l="1"/>
  <c r="B158" i="4"/>
  <c r="H157" i="4"/>
  <c r="F153" i="7"/>
  <c r="D153" i="7" s="1"/>
  <c r="E153" i="7" s="1"/>
  <c r="H153" i="7" s="1"/>
  <c r="B154" i="7" s="1"/>
  <c r="F156" i="4"/>
  <c r="D156" i="4"/>
  <c r="E156" i="4"/>
  <c r="E640" i="4"/>
  <c r="F640" i="4"/>
  <c r="D640" i="4"/>
  <c r="E640" i="7"/>
  <c r="D640" i="7"/>
  <c r="F640" i="7"/>
  <c r="C641" i="7"/>
  <c r="H641" i="7"/>
  <c r="B642" i="7"/>
  <c r="H641" i="4"/>
  <c r="C641" i="4"/>
  <c r="B642" i="4"/>
  <c r="C154" i="7" l="1"/>
  <c r="B159" i="4"/>
  <c r="H158" i="4"/>
  <c r="C158" i="4"/>
  <c r="E157" i="4"/>
  <c r="D157" i="4"/>
  <c r="F157" i="4"/>
  <c r="E641" i="7"/>
  <c r="D641" i="7"/>
  <c r="F641" i="7"/>
  <c r="C642" i="4"/>
  <c r="H642" i="4"/>
  <c r="B643" i="4"/>
  <c r="E641" i="4"/>
  <c r="F641" i="4"/>
  <c r="D641" i="4"/>
  <c r="H642" i="7"/>
  <c r="C642" i="7"/>
  <c r="B643" i="7"/>
  <c r="H159" i="4" l="1"/>
  <c r="C159" i="4"/>
  <c r="B160" i="4"/>
  <c r="F154" i="7"/>
  <c r="D154" i="7" s="1"/>
  <c r="E154" i="7" s="1"/>
  <c r="H154" i="7" s="1"/>
  <c r="B155" i="7" s="1"/>
  <c r="E158" i="4"/>
  <c r="D158" i="4"/>
  <c r="F158" i="4"/>
  <c r="E642" i="4"/>
  <c r="D642" i="4"/>
  <c r="F642" i="4"/>
  <c r="H643" i="4"/>
  <c r="C643" i="4"/>
  <c r="B644" i="4"/>
  <c r="H643" i="7"/>
  <c r="C643" i="7"/>
  <c r="B644" i="7"/>
  <c r="E642" i="7"/>
  <c r="F642" i="7"/>
  <c r="D642" i="7"/>
  <c r="C155" i="7" l="1"/>
  <c r="H160" i="4"/>
  <c r="B161" i="4"/>
  <c r="C160" i="4"/>
  <c r="F159" i="4"/>
  <c r="E159" i="4"/>
  <c r="D159" i="4"/>
  <c r="C644" i="4"/>
  <c r="H644" i="4"/>
  <c r="B645" i="4"/>
  <c r="C644" i="7"/>
  <c r="H644" i="7"/>
  <c r="B645" i="7"/>
  <c r="F643" i="4"/>
  <c r="D643" i="4"/>
  <c r="E643" i="4"/>
  <c r="D643" i="7"/>
  <c r="E643" i="7"/>
  <c r="F643" i="7"/>
  <c r="F155" i="7" l="1"/>
  <c r="D155" i="7" s="1"/>
  <c r="E155" i="7" s="1"/>
  <c r="H155" i="7" s="1"/>
  <c r="B156" i="7" s="1"/>
  <c r="D160" i="4"/>
  <c r="F160" i="4"/>
  <c r="E160" i="4"/>
  <c r="C161" i="4"/>
  <c r="H161" i="4"/>
  <c r="B162" i="4"/>
  <c r="H645" i="7"/>
  <c r="C645" i="7"/>
  <c r="B646" i="7"/>
  <c r="F644" i="4"/>
  <c r="E644" i="4"/>
  <c r="D644" i="4"/>
  <c r="F644" i="7"/>
  <c r="E644" i="7"/>
  <c r="D644" i="7"/>
  <c r="C645" i="4"/>
  <c r="H645" i="4"/>
  <c r="B646" i="4"/>
  <c r="C156" i="7" l="1"/>
  <c r="D161" i="4"/>
  <c r="E161" i="4"/>
  <c r="F161" i="4"/>
  <c r="C162" i="4"/>
  <c r="B163" i="4"/>
  <c r="H162" i="4"/>
  <c r="H646" i="4"/>
  <c r="C646" i="4"/>
  <c r="B647" i="4"/>
  <c r="C646" i="7"/>
  <c r="H646" i="7"/>
  <c r="B647" i="7"/>
  <c r="F645" i="4"/>
  <c r="D645" i="4"/>
  <c r="E645" i="4"/>
  <c r="E645" i="7"/>
  <c r="D645" i="7"/>
  <c r="F645" i="7"/>
  <c r="C163" i="4" l="1"/>
  <c r="H163" i="4"/>
  <c r="B164" i="4"/>
  <c r="F156" i="7"/>
  <c r="D156" i="7" s="1"/>
  <c r="E156" i="7" s="1"/>
  <c r="H156" i="7" s="1"/>
  <c r="B157" i="7" s="1"/>
  <c r="F162" i="4"/>
  <c r="D162" i="4"/>
  <c r="E162" i="4"/>
  <c r="H647" i="7"/>
  <c r="C647" i="7"/>
  <c r="B648" i="7"/>
  <c r="H647" i="4"/>
  <c r="C647" i="4"/>
  <c r="B648" i="4"/>
  <c r="F646" i="7"/>
  <c r="D646" i="7"/>
  <c r="E646" i="7"/>
  <c r="D646" i="4"/>
  <c r="F646" i="4"/>
  <c r="E646" i="4"/>
  <c r="C157" i="7" l="1"/>
  <c r="H164" i="4"/>
  <c r="C164" i="4"/>
  <c r="B165" i="4"/>
  <c r="E163" i="4"/>
  <c r="D163" i="4"/>
  <c r="F163" i="4"/>
  <c r="H648" i="4"/>
  <c r="C648" i="4"/>
  <c r="B649" i="4"/>
  <c r="E647" i="4"/>
  <c r="F647" i="4"/>
  <c r="D647" i="4"/>
  <c r="C648" i="7"/>
  <c r="H648" i="7"/>
  <c r="B649" i="7"/>
  <c r="F647" i="7"/>
  <c r="E647" i="7"/>
  <c r="D647" i="7"/>
  <c r="F157" i="7" l="1"/>
  <c r="D157" i="7" s="1"/>
  <c r="E157" i="7" s="1"/>
  <c r="H157" i="7" s="1"/>
  <c r="B158" i="7" s="1"/>
  <c r="B166" i="4"/>
  <c r="C165" i="4"/>
  <c r="H165" i="4"/>
  <c r="E164" i="4"/>
  <c r="F164" i="4"/>
  <c r="D164" i="4"/>
  <c r="C649" i="7"/>
  <c r="H649" i="7"/>
  <c r="B650" i="7"/>
  <c r="C649" i="4"/>
  <c r="H649" i="4"/>
  <c r="B650" i="4"/>
  <c r="F648" i="7"/>
  <c r="D648" i="7"/>
  <c r="E648" i="7"/>
  <c r="E648" i="4"/>
  <c r="F648" i="4"/>
  <c r="D648" i="4"/>
  <c r="C158" i="7" l="1"/>
  <c r="C166" i="4"/>
  <c r="B167" i="4"/>
  <c r="H166" i="4"/>
  <c r="D165" i="4"/>
  <c r="E165" i="4"/>
  <c r="F165" i="4"/>
  <c r="E649" i="7"/>
  <c r="D649" i="7"/>
  <c r="F649" i="7"/>
  <c r="H650" i="7"/>
  <c r="C650" i="7"/>
  <c r="B651" i="7"/>
  <c r="H650" i="4"/>
  <c r="C650" i="4"/>
  <c r="B651" i="4"/>
  <c r="F649" i="4"/>
  <c r="E649" i="4"/>
  <c r="D649" i="4"/>
  <c r="F166" i="4" l="1"/>
  <c r="D166" i="4"/>
  <c r="E166" i="4"/>
  <c r="F158" i="7"/>
  <c r="D158" i="7" s="1"/>
  <c r="E158" i="7" s="1"/>
  <c r="H158" i="7" s="1"/>
  <c r="B159" i="7" s="1"/>
  <c r="C167" i="4"/>
  <c r="B168" i="4"/>
  <c r="H167" i="4"/>
  <c r="H651" i="7"/>
  <c r="C651" i="7"/>
  <c r="B652" i="7"/>
  <c r="E650" i="7"/>
  <c r="D650" i="7"/>
  <c r="F650" i="7"/>
  <c r="H651" i="4"/>
  <c r="C651" i="4"/>
  <c r="B652" i="4"/>
  <c r="E650" i="4"/>
  <c r="D650" i="4"/>
  <c r="F650" i="4"/>
  <c r="C159" i="7" l="1"/>
  <c r="B169" i="4"/>
  <c r="H168" i="4"/>
  <c r="C168" i="4"/>
  <c r="E167" i="4"/>
  <c r="F167" i="4"/>
  <c r="D167" i="4"/>
  <c r="D651" i="7"/>
  <c r="F651" i="7"/>
  <c r="E651" i="7"/>
  <c r="H652" i="4"/>
  <c r="C652" i="4"/>
  <c r="B653" i="4"/>
  <c r="E651" i="4"/>
  <c r="F651" i="4"/>
  <c r="D651" i="4"/>
  <c r="H652" i="7"/>
  <c r="C652" i="7"/>
  <c r="B653" i="7"/>
  <c r="B170" i="4" l="1"/>
  <c r="H169" i="4"/>
  <c r="C169" i="4"/>
  <c r="F159" i="7"/>
  <c r="D159" i="7" s="1"/>
  <c r="E159" i="7" s="1"/>
  <c r="H159" i="7" s="1"/>
  <c r="B160" i="7" s="1"/>
  <c r="E168" i="4"/>
  <c r="F168" i="4"/>
  <c r="D168" i="4"/>
  <c r="C653" i="7"/>
  <c r="H653" i="7"/>
  <c r="B654" i="7"/>
  <c r="F652" i="7"/>
  <c r="D652" i="7"/>
  <c r="E652" i="7"/>
  <c r="C653" i="4"/>
  <c r="H653" i="4"/>
  <c r="B654" i="4"/>
  <c r="E652" i="4"/>
  <c r="D652" i="4"/>
  <c r="F652" i="4"/>
  <c r="C160" i="7" l="1"/>
  <c r="F169" i="4"/>
  <c r="D169" i="4"/>
  <c r="E169" i="4"/>
  <c r="H170" i="4"/>
  <c r="C170" i="4"/>
  <c r="B171" i="4"/>
  <c r="H654" i="4"/>
  <c r="C654" i="4"/>
  <c r="B655" i="4"/>
  <c r="D653" i="7"/>
  <c r="F653" i="7"/>
  <c r="E653" i="7"/>
  <c r="F653" i="4"/>
  <c r="E653" i="4"/>
  <c r="D653" i="4"/>
  <c r="C654" i="7"/>
  <c r="H654" i="7"/>
  <c r="B655" i="7"/>
  <c r="D170" i="4" l="1"/>
  <c r="E170" i="4"/>
  <c r="F170" i="4"/>
  <c r="F160" i="7"/>
  <c r="D160" i="7" s="1"/>
  <c r="E160" i="7" s="1"/>
  <c r="H160" i="7" s="1"/>
  <c r="B161" i="7" s="1"/>
  <c r="H171" i="4"/>
  <c r="B172" i="4"/>
  <c r="C171" i="4"/>
  <c r="H655" i="7"/>
  <c r="C655" i="7"/>
  <c r="B656" i="7"/>
  <c r="H655" i="4"/>
  <c r="C655" i="4"/>
  <c r="B656" i="4"/>
  <c r="F654" i="7"/>
  <c r="D654" i="7"/>
  <c r="E654" i="7"/>
  <c r="D654" i="4"/>
  <c r="E654" i="4"/>
  <c r="F654" i="4"/>
  <c r="C161" i="7" l="1"/>
  <c r="B173" i="4"/>
  <c r="H172" i="4"/>
  <c r="C172" i="4"/>
  <c r="E171" i="4"/>
  <c r="D171" i="4"/>
  <c r="F171" i="4"/>
  <c r="D655" i="4"/>
  <c r="F655" i="4"/>
  <c r="E655" i="4"/>
  <c r="H656" i="7"/>
  <c r="C656" i="7"/>
  <c r="B657" i="7"/>
  <c r="E655" i="7"/>
  <c r="F655" i="7"/>
  <c r="D655" i="7"/>
  <c r="C656" i="4"/>
  <c r="H656" i="4"/>
  <c r="B657" i="4"/>
  <c r="H173" i="4" l="1"/>
  <c r="C173" i="4"/>
  <c r="B174" i="4"/>
  <c r="F161" i="7"/>
  <c r="D161" i="7" s="1"/>
  <c r="E161" i="7" s="1"/>
  <c r="H161" i="7" s="1"/>
  <c r="B162" i="7" s="1"/>
  <c r="F172" i="4"/>
  <c r="E172" i="4"/>
  <c r="D172" i="4"/>
  <c r="H657" i="7"/>
  <c r="C657" i="7"/>
  <c r="B658" i="7"/>
  <c r="D656" i="7"/>
  <c r="E656" i="7"/>
  <c r="F656" i="7"/>
  <c r="D656" i="4"/>
  <c r="E656" i="4"/>
  <c r="F656" i="4"/>
  <c r="H657" i="4"/>
  <c r="C657" i="4"/>
  <c r="B658" i="4"/>
  <c r="C162" i="7" l="1"/>
  <c r="B175" i="4"/>
  <c r="C174" i="4"/>
  <c r="H174" i="4"/>
  <c r="D173" i="4"/>
  <c r="F173" i="4"/>
  <c r="E173" i="4"/>
  <c r="C658" i="7"/>
  <c r="H658" i="7"/>
  <c r="B659" i="7"/>
  <c r="F657" i="4"/>
  <c r="E657" i="4"/>
  <c r="D657" i="4"/>
  <c r="F657" i="7"/>
  <c r="E657" i="7"/>
  <c r="D657" i="7"/>
  <c r="C658" i="4"/>
  <c r="H658" i="4"/>
  <c r="B659" i="4"/>
  <c r="H175" i="4" l="1"/>
  <c r="C175" i="4"/>
  <c r="B176" i="4"/>
  <c r="F162" i="7"/>
  <c r="D162" i="7" s="1"/>
  <c r="E162" i="7" s="1"/>
  <c r="H162" i="7" s="1"/>
  <c r="B163" i="7" s="1"/>
  <c r="E174" i="4"/>
  <c r="D174" i="4"/>
  <c r="F174" i="4"/>
  <c r="C659" i="7"/>
  <c r="H659" i="7"/>
  <c r="B660" i="7"/>
  <c r="H659" i="4"/>
  <c r="C659" i="4"/>
  <c r="B660" i="4"/>
  <c r="D658" i="7"/>
  <c r="F658" i="7"/>
  <c r="E658" i="7"/>
  <c r="F658" i="4"/>
  <c r="E658" i="4"/>
  <c r="D658" i="4"/>
  <c r="C163" i="7" l="1"/>
  <c r="H176" i="4"/>
  <c r="C176" i="4"/>
  <c r="B177" i="4"/>
  <c r="E175" i="4"/>
  <c r="F175" i="4"/>
  <c r="D175" i="4"/>
  <c r="H660" i="4"/>
  <c r="C660" i="4"/>
  <c r="B661" i="4"/>
  <c r="D659" i="7"/>
  <c r="E659" i="7"/>
  <c r="F659" i="7"/>
  <c r="D659" i="4"/>
  <c r="E659" i="4"/>
  <c r="F659" i="4"/>
  <c r="H660" i="7"/>
  <c r="C660" i="7"/>
  <c r="B661" i="7"/>
  <c r="H177" i="4" l="1"/>
  <c r="C177" i="4"/>
  <c r="B178" i="4"/>
  <c r="E176" i="4"/>
  <c r="F176" i="4"/>
  <c r="D176" i="4"/>
  <c r="F163" i="7"/>
  <c r="D163" i="7" s="1"/>
  <c r="E163" i="7" s="1"/>
  <c r="H163" i="7" s="1"/>
  <c r="B164" i="7" s="1"/>
  <c r="H661" i="4"/>
  <c r="C661" i="4"/>
  <c r="B662" i="4"/>
  <c r="E660" i="4"/>
  <c r="F660" i="4"/>
  <c r="D660" i="4"/>
  <c r="H661" i="7"/>
  <c r="C661" i="7"/>
  <c r="B662" i="7"/>
  <c r="D660" i="7"/>
  <c r="F660" i="7"/>
  <c r="E660" i="7"/>
  <c r="C164" i="7" l="1"/>
  <c r="C178" i="4"/>
  <c r="H178" i="4"/>
  <c r="B179" i="4"/>
  <c r="F177" i="4"/>
  <c r="D177" i="4"/>
  <c r="E177" i="4"/>
  <c r="F661" i="7"/>
  <c r="E661" i="7"/>
  <c r="D661" i="7"/>
  <c r="F661" i="4"/>
  <c r="D661" i="4"/>
  <c r="E661" i="4"/>
  <c r="H662" i="7"/>
  <c r="C662" i="7"/>
  <c r="B663" i="7"/>
  <c r="H662" i="4"/>
  <c r="C662" i="4"/>
  <c r="B663" i="4"/>
  <c r="E178" i="4" l="1"/>
  <c r="D178" i="4"/>
  <c r="F178" i="4"/>
  <c r="B180" i="4"/>
  <c r="C179" i="4"/>
  <c r="H179" i="4"/>
  <c r="F164" i="7"/>
  <c r="D164" i="7" s="1"/>
  <c r="E164" i="7" s="1"/>
  <c r="H164" i="7" s="1"/>
  <c r="B165" i="7" s="1"/>
  <c r="E662" i="4"/>
  <c r="F662" i="4"/>
  <c r="D662" i="4"/>
  <c r="C663" i="7"/>
  <c r="H663" i="7"/>
  <c r="B664" i="7"/>
  <c r="H663" i="4"/>
  <c r="C663" i="4"/>
  <c r="B664" i="4"/>
  <c r="D662" i="7"/>
  <c r="E662" i="7"/>
  <c r="F662" i="7"/>
  <c r="C165" i="7" l="1"/>
  <c r="H180" i="4"/>
  <c r="C180" i="4"/>
  <c r="B181" i="4"/>
  <c r="D179" i="4"/>
  <c r="E179" i="4"/>
  <c r="F179" i="4"/>
  <c r="H664" i="7"/>
  <c r="C664" i="7"/>
  <c r="B665" i="7"/>
  <c r="H664" i="4"/>
  <c r="C664" i="4"/>
  <c r="B665" i="4"/>
  <c r="F663" i="4"/>
  <c r="E663" i="4"/>
  <c r="D663" i="4"/>
  <c r="D663" i="7"/>
  <c r="F663" i="7"/>
  <c r="E663" i="7"/>
  <c r="B182" i="4" l="1"/>
  <c r="H181" i="4"/>
  <c r="C181" i="4"/>
  <c r="F180" i="4"/>
  <c r="E180" i="4"/>
  <c r="D180" i="4"/>
  <c r="F165" i="7"/>
  <c r="D165" i="7" s="1"/>
  <c r="E165" i="7" s="1"/>
  <c r="H165" i="7" s="1"/>
  <c r="B166" i="7" s="1"/>
  <c r="D664" i="7"/>
  <c r="F664" i="7"/>
  <c r="E664" i="7"/>
  <c r="E664" i="4"/>
  <c r="F664" i="4"/>
  <c r="D664" i="4"/>
  <c r="H665" i="4"/>
  <c r="C665" i="4"/>
  <c r="B666" i="4"/>
  <c r="C665" i="7"/>
  <c r="H665" i="7"/>
  <c r="B666" i="7"/>
  <c r="C166" i="7" l="1"/>
  <c r="D181" i="4"/>
  <c r="E181" i="4"/>
  <c r="F181" i="4"/>
  <c r="H182" i="4"/>
  <c r="C182" i="4"/>
  <c r="B183" i="4"/>
  <c r="H666" i="7"/>
  <c r="C666" i="7"/>
  <c r="B667" i="7"/>
  <c r="F665" i="7"/>
  <c r="D665" i="7"/>
  <c r="E665" i="7"/>
  <c r="C666" i="4"/>
  <c r="H666" i="4"/>
  <c r="B667" i="4"/>
  <c r="D665" i="4"/>
  <c r="F665" i="4"/>
  <c r="E665" i="4"/>
  <c r="F182" i="4" l="1"/>
  <c r="D182" i="4"/>
  <c r="E182" i="4"/>
  <c r="F166" i="7"/>
  <c r="D166" i="7" s="1"/>
  <c r="E166" i="7" s="1"/>
  <c r="H166" i="7" s="1"/>
  <c r="B167" i="7" s="1"/>
  <c r="C183" i="4"/>
  <c r="B184" i="4"/>
  <c r="H183" i="4"/>
  <c r="F666" i="4"/>
  <c r="E666" i="4"/>
  <c r="D666" i="4"/>
  <c r="C667" i="7"/>
  <c r="H667" i="7"/>
  <c r="B668" i="7"/>
  <c r="H667" i="4"/>
  <c r="C667" i="4"/>
  <c r="B668" i="4"/>
  <c r="F666" i="7"/>
  <c r="D666" i="7"/>
  <c r="E666" i="7"/>
  <c r="C167" i="7" l="1"/>
  <c r="B185" i="4"/>
  <c r="H184" i="4"/>
  <c r="C184" i="4"/>
  <c r="D183" i="4"/>
  <c r="E183" i="4"/>
  <c r="F183" i="4"/>
  <c r="C668" i="4"/>
  <c r="H668" i="4"/>
  <c r="B669" i="4"/>
  <c r="D667" i="4"/>
  <c r="F667" i="4"/>
  <c r="E667" i="4"/>
  <c r="H668" i="7"/>
  <c r="C668" i="7"/>
  <c r="B669" i="7"/>
  <c r="E667" i="7"/>
  <c r="D667" i="7"/>
  <c r="F667" i="7"/>
  <c r="B186" i="4" l="1"/>
  <c r="C185" i="4"/>
  <c r="H185" i="4"/>
  <c r="F167" i="7"/>
  <c r="D167" i="7" s="1"/>
  <c r="E167" i="7" s="1"/>
  <c r="H167" i="7" s="1"/>
  <c r="B168" i="7" s="1"/>
  <c r="E184" i="4"/>
  <c r="F184" i="4"/>
  <c r="D184" i="4"/>
  <c r="H669" i="7"/>
  <c r="C669" i="7"/>
  <c r="B670" i="7"/>
  <c r="F668" i="7"/>
  <c r="D668" i="7"/>
  <c r="E668" i="7"/>
  <c r="C669" i="4"/>
  <c r="H669" i="4"/>
  <c r="B670" i="4"/>
  <c r="E668" i="4"/>
  <c r="F668" i="4"/>
  <c r="D668" i="4"/>
  <c r="C168" i="7" l="1"/>
  <c r="E185" i="4"/>
  <c r="F185" i="4"/>
  <c r="D185" i="4"/>
  <c r="C186" i="4"/>
  <c r="B187" i="4"/>
  <c r="H186" i="4"/>
  <c r="H670" i="4"/>
  <c r="C670" i="4"/>
  <c r="B671" i="4"/>
  <c r="C670" i="7"/>
  <c r="H670" i="7"/>
  <c r="B671" i="7"/>
  <c r="D669" i="4"/>
  <c r="E669" i="4"/>
  <c r="F669" i="4"/>
  <c r="D669" i="7"/>
  <c r="E669" i="7"/>
  <c r="F669" i="7"/>
  <c r="H187" i="4" l="1"/>
  <c r="B188" i="4"/>
  <c r="C187" i="4"/>
  <c r="F186" i="4"/>
  <c r="E186" i="4"/>
  <c r="D186" i="4"/>
  <c r="F168" i="7"/>
  <c r="D168" i="7" s="1"/>
  <c r="E168" i="7" s="1"/>
  <c r="H168" i="7" s="1"/>
  <c r="B169" i="7" s="1"/>
  <c r="H671" i="7"/>
  <c r="C671" i="7"/>
  <c r="B672" i="7"/>
  <c r="F670" i="7"/>
  <c r="E670" i="7"/>
  <c r="D670" i="7"/>
  <c r="H671" i="4"/>
  <c r="C671" i="4"/>
  <c r="B672" i="4"/>
  <c r="D670" i="4"/>
  <c r="F670" i="4"/>
  <c r="E670" i="4"/>
  <c r="C169" i="7" l="1"/>
  <c r="F187" i="4"/>
  <c r="D187" i="4"/>
  <c r="E187" i="4"/>
  <c r="B189" i="4"/>
  <c r="C188" i="4"/>
  <c r="H188" i="4"/>
  <c r="H672" i="4"/>
  <c r="C672" i="4"/>
  <c r="B673" i="4"/>
  <c r="C672" i="7"/>
  <c r="H672" i="7"/>
  <c r="B673" i="7"/>
  <c r="E671" i="4"/>
  <c r="F671" i="4"/>
  <c r="D671" i="4"/>
  <c r="F671" i="7"/>
  <c r="D671" i="7"/>
  <c r="E671" i="7"/>
  <c r="E188" i="4" l="1"/>
  <c r="F188" i="4"/>
  <c r="D188" i="4"/>
  <c r="H189" i="4"/>
  <c r="C189" i="4"/>
  <c r="B190" i="4"/>
  <c r="F169" i="7"/>
  <c r="D169" i="7" s="1"/>
  <c r="E169" i="7" s="1"/>
  <c r="H169" i="7" s="1"/>
  <c r="B170" i="7" s="1"/>
  <c r="H673" i="7"/>
  <c r="C673" i="7"/>
  <c r="B674" i="7"/>
  <c r="E672" i="4"/>
  <c r="F672" i="4"/>
  <c r="D672" i="4"/>
  <c r="F672" i="7"/>
  <c r="E672" i="7"/>
  <c r="D672" i="7"/>
  <c r="C673" i="4"/>
  <c r="H673" i="4"/>
  <c r="B674" i="4"/>
  <c r="C170" i="7" l="1"/>
  <c r="C190" i="4"/>
  <c r="H190" i="4"/>
  <c r="B191" i="4"/>
  <c r="D189" i="4"/>
  <c r="F189" i="4"/>
  <c r="E189" i="4"/>
  <c r="H674" i="4"/>
  <c r="C674" i="4"/>
  <c r="B675" i="4"/>
  <c r="C674" i="7"/>
  <c r="H674" i="7"/>
  <c r="B675" i="7"/>
  <c r="E673" i="7"/>
  <c r="D673" i="7"/>
  <c r="F673" i="7"/>
  <c r="F673" i="4"/>
  <c r="E673" i="4"/>
  <c r="D673" i="4"/>
  <c r="F190" i="4" l="1"/>
  <c r="E190" i="4"/>
  <c r="D190" i="4"/>
  <c r="B192" i="4"/>
  <c r="H191" i="4"/>
  <c r="C191" i="4"/>
  <c r="F170" i="7"/>
  <c r="D170" i="7" s="1"/>
  <c r="E170" i="7" s="1"/>
  <c r="H170" i="7" s="1"/>
  <c r="B171" i="7" s="1"/>
  <c r="C675" i="7"/>
  <c r="H675" i="7"/>
  <c r="B676" i="7"/>
  <c r="E674" i="7"/>
  <c r="D674" i="7"/>
  <c r="F674" i="7"/>
  <c r="C675" i="4"/>
  <c r="H675" i="4"/>
  <c r="B676" i="4"/>
  <c r="E674" i="4"/>
  <c r="D674" i="4"/>
  <c r="F674" i="4"/>
  <c r="C171" i="7" l="1"/>
  <c r="B193" i="4"/>
  <c r="H192" i="4"/>
  <c r="C192" i="4"/>
  <c r="F191" i="4"/>
  <c r="E191" i="4"/>
  <c r="D191" i="4"/>
  <c r="F675" i="4"/>
  <c r="E675" i="4"/>
  <c r="D675" i="4"/>
  <c r="F675" i="7"/>
  <c r="E675" i="7"/>
  <c r="D675" i="7"/>
  <c r="C676" i="7"/>
  <c r="H676" i="7"/>
  <c r="B677" i="7"/>
  <c r="C676" i="4"/>
  <c r="H676" i="4"/>
  <c r="B677" i="4"/>
  <c r="C193" i="4" l="1"/>
  <c r="H193" i="4"/>
  <c r="B194" i="4"/>
  <c r="F192" i="4"/>
  <c r="E192" i="4"/>
  <c r="D192" i="4"/>
  <c r="F171" i="7"/>
  <c r="D171" i="7" s="1"/>
  <c r="E171" i="7" s="1"/>
  <c r="H171" i="7" s="1"/>
  <c r="B172" i="7" s="1"/>
  <c r="H677" i="7"/>
  <c r="C677" i="7"/>
  <c r="B678" i="7"/>
  <c r="H677" i="4"/>
  <c r="C677" i="4"/>
  <c r="B678" i="4"/>
  <c r="F676" i="4"/>
  <c r="D676" i="4"/>
  <c r="E676" i="4"/>
  <c r="E676" i="7"/>
  <c r="F676" i="7"/>
  <c r="D676" i="7"/>
  <c r="C172" i="7" l="1"/>
  <c r="H194" i="4"/>
  <c r="C194" i="4"/>
  <c r="B195" i="4"/>
  <c r="E193" i="4"/>
  <c r="D193" i="4"/>
  <c r="F193" i="4"/>
  <c r="H678" i="4"/>
  <c r="C678" i="4"/>
  <c r="B679" i="4"/>
  <c r="F677" i="7"/>
  <c r="E677" i="7"/>
  <c r="D677" i="7"/>
  <c r="D677" i="4"/>
  <c r="F677" i="4"/>
  <c r="E677" i="4"/>
  <c r="H678" i="7"/>
  <c r="C678" i="7"/>
  <c r="B679" i="7"/>
  <c r="F172" i="7" l="1"/>
  <c r="D172" i="7" s="1"/>
  <c r="E172" i="7" s="1"/>
  <c r="H172" i="7" s="1"/>
  <c r="B173" i="7" s="1"/>
  <c r="C195" i="4"/>
  <c r="H195" i="4"/>
  <c r="B196" i="4"/>
  <c r="F194" i="4"/>
  <c r="E194" i="4"/>
  <c r="D194" i="4"/>
  <c r="H679" i="7"/>
  <c r="C679" i="7"/>
  <c r="B680" i="7"/>
  <c r="F678" i="7"/>
  <c r="E678" i="7"/>
  <c r="D678" i="7"/>
  <c r="H679" i="4"/>
  <c r="C679" i="4"/>
  <c r="B680" i="4"/>
  <c r="F678" i="4"/>
  <c r="D678" i="4"/>
  <c r="E678" i="4"/>
  <c r="C173" i="7" l="1"/>
  <c r="D195" i="4"/>
  <c r="F195" i="4"/>
  <c r="E195" i="4"/>
  <c r="C196" i="4"/>
  <c r="H196" i="4"/>
  <c r="B197" i="4"/>
  <c r="H680" i="7"/>
  <c r="C680" i="7"/>
  <c r="B681" i="7"/>
  <c r="H680" i="4"/>
  <c r="C680" i="4"/>
  <c r="B681" i="4"/>
  <c r="D679" i="7"/>
  <c r="F679" i="7"/>
  <c r="E679" i="7"/>
  <c r="F679" i="4"/>
  <c r="E679" i="4"/>
  <c r="D679" i="4"/>
  <c r="E196" i="4" l="1"/>
  <c r="F196" i="4"/>
  <c r="D196" i="4"/>
  <c r="C197" i="4"/>
  <c r="B198" i="4"/>
  <c r="H197" i="4"/>
  <c r="F173" i="7"/>
  <c r="D173" i="7" s="1"/>
  <c r="E173" i="7" s="1"/>
  <c r="H173" i="7" s="1"/>
  <c r="B174" i="7" s="1"/>
  <c r="C681" i="4"/>
  <c r="H681" i="4"/>
  <c r="B682" i="4"/>
  <c r="F680" i="4"/>
  <c r="D680" i="4"/>
  <c r="E680" i="4"/>
  <c r="H681" i="7"/>
  <c r="C681" i="7"/>
  <c r="B682" i="7"/>
  <c r="D680" i="7"/>
  <c r="E680" i="7"/>
  <c r="F680" i="7"/>
  <c r="C174" i="7" l="1"/>
  <c r="F197" i="4"/>
  <c r="D197" i="4"/>
  <c r="E197" i="4"/>
  <c r="C198" i="4"/>
  <c r="H198" i="4"/>
  <c r="B199" i="4"/>
  <c r="C682" i="7"/>
  <c r="H682" i="7"/>
  <c r="B683" i="7"/>
  <c r="C682" i="4"/>
  <c r="H682" i="4"/>
  <c r="B683" i="4"/>
  <c r="E681" i="7"/>
  <c r="D681" i="7"/>
  <c r="F681" i="7"/>
  <c r="D681" i="4"/>
  <c r="E681" i="4"/>
  <c r="F681" i="4"/>
  <c r="C199" i="4" l="1"/>
  <c r="H199" i="4"/>
  <c r="B200" i="4"/>
  <c r="F198" i="4"/>
  <c r="D198" i="4"/>
  <c r="E198" i="4"/>
  <c r="F174" i="7"/>
  <c r="D174" i="7" s="1"/>
  <c r="E174" i="7" s="1"/>
  <c r="H174" i="7" s="1"/>
  <c r="B175" i="7" s="1"/>
  <c r="C683" i="4"/>
  <c r="H683" i="4"/>
  <c r="B684" i="4"/>
  <c r="D682" i="7"/>
  <c r="E682" i="7"/>
  <c r="F682" i="7"/>
  <c r="D682" i="4"/>
  <c r="E682" i="4"/>
  <c r="F682" i="4"/>
  <c r="C683" i="7"/>
  <c r="H683" i="7"/>
  <c r="B684" i="7"/>
  <c r="C175" i="7" l="1"/>
  <c r="C200" i="4"/>
  <c r="B201" i="4"/>
  <c r="H200" i="4"/>
  <c r="D199" i="4"/>
  <c r="E199" i="4"/>
  <c r="F199" i="4"/>
  <c r="D683" i="7"/>
  <c r="F683" i="7"/>
  <c r="E683" i="7"/>
  <c r="C684" i="4"/>
  <c r="H684" i="4"/>
  <c r="B685" i="4"/>
  <c r="C684" i="7"/>
  <c r="H684" i="7"/>
  <c r="B685" i="7"/>
  <c r="D683" i="4"/>
  <c r="F683" i="4"/>
  <c r="E683" i="4"/>
  <c r="F200" i="4" l="1"/>
  <c r="E200" i="4"/>
  <c r="D200" i="4"/>
  <c r="F175" i="7"/>
  <c r="D175" i="7" s="1"/>
  <c r="E175" i="7" s="1"/>
  <c r="H175" i="7" s="1"/>
  <c r="B176" i="7" s="1"/>
  <c r="B202" i="4"/>
  <c r="H201" i="4"/>
  <c r="C201" i="4"/>
  <c r="F684" i="4"/>
  <c r="E684" i="4"/>
  <c r="D684" i="4"/>
  <c r="H685" i="4"/>
  <c r="C685" i="4"/>
  <c r="B686" i="4"/>
  <c r="H685" i="7"/>
  <c r="C685" i="7"/>
  <c r="B686" i="7"/>
  <c r="F684" i="7"/>
  <c r="E684" i="7"/>
  <c r="D684" i="7"/>
  <c r="C176" i="7" l="1"/>
  <c r="C202" i="4"/>
  <c r="H202" i="4"/>
  <c r="B203" i="4"/>
  <c r="F201" i="4"/>
  <c r="D201" i="4"/>
  <c r="E201" i="4"/>
  <c r="C686" i="7"/>
  <c r="H686" i="7"/>
  <c r="B687" i="7"/>
  <c r="E685" i="4"/>
  <c r="F685" i="4"/>
  <c r="D685" i="4"/>
  <c r="C686" i="4"/>
  <c r="H686" i="4"/>
  <c r="B687" i="4"/>
  <c r="E685" i="7"/>
  <c r="D685" i="7"/>
  <c r="F685" i="7"/>
  <c r="F202" i="4" l="1"/>
  <c r="E202" i="4"/>
  <c r="D202" i="4"/>
  <c r="F176" i="7"/>
  <c r="D176" i="7" s="1"/>
  <c r="E176" i="7" s="1"/>
  <c r="H176" i="7" s="1"/>
  <c r="B177" i="7" s="1"/>
  <c r="C203" i="4"/>
  <c r="B204" i="4"/>
  <c r="H203" i="4"/>
  <c r="H687" i="7"/>
  <c r="C687" i="7"/>
  <c r="B688" i="7"/>
  <c r="F686" i="4"/>
  <c r="D686" i="4"/>
  <c r="E686" i="4"/>
  <c r="E686" i="7"/>
  <c r="F686" i="7"/>
  <c r="D686" i="7"/>
  <c r="H687" i="4"/>
  <c r="C687" i="4"/>
  <c r="B688" i="4"/>
  <c r="C177" i="7" l="1"/>
  <c r="B205" i="4"/>
  <c r="C204" i="4"/>
  <c r="H204" i="4"/>
  <c r="D203" i="4"/>
  <c r="E203" i="4"/>
  <c r="F203" i="4"/>
  <c r="H688" i="7"/>
  <c r="C688" i="7"/>
  <c r="B689" i="7"/>
  <c r="F687" i="7"/>
  <c r="E687" i="7"/>
  <c r="D687" i="7"/>
  <c r="C688" i="4"/>
  <c r="H688" i="4"/>
  <c r="B689" i="4"/>
  <c r="F687" i="4"/>
  <c r="D687" i="4"/>
  <c r="E687" i="4"/>
  <c r="B206" i="4" l="1"/>
  <c r="C205" i="4"/>
  <c r="H205" i="4"/>
  <c r="F177" i="7"/>
  <c r="D177" i="7" s="1"/>
  <c r="E177" i="7" s="1"/>
  <c r="H177" i="7" s="1"/>
  <c r="B178" i="7" s="1"/>
  <c r="F204" i="4"/>
  <c r="E204" i="4"/>
  <c r="D204" i="4"/>
  <c r="D688" i="4"/>
  <c r="E688" i="4"/>
  <c r="F688" i="4"/>
  <c r="C689" i="7"/>
  <c r="H689" i="7"/>
  <c r="B690" i="7"/>
  <c r="C689" i="4"/>
  <c r="H689" i="4"/>
  <c r="B690" i="4"/>
  <c r="F688" i="7"/>
  <c r="D688" i="7"/>
  <c r="E688" i="7"/>
  <c r="C178" i="7" l="1"/>
  <c r="D205" i="4"/>
  <c r="F205" i="4"/>
  <c r="E205" i="4"/>
  <c r="B207" i="4"/>
  <c r="C206" i="4"/>
  <c r="H206" i="4"/>
  <c r="D689" i="4"/>
  <c r="E689" i="4"/>
  <c r="F689" i="4"/>
  <c r="H690" i="7"/>
  <c r="C690" i="7"/>
  <c r="B691" i="7"/>
  <c r="E689" i="7"/>
  <c r="F689" i="7"/>
  <c r="D689" i="7"/>
  <c r="C690" i="4"/>
  <c r="H690" i="4"/>
  <c r="B691" i="4"/>
  <c r="F206" i="4" l="1"/>
  <c r="D206" i="4"/>
  <c r="E206" i="4"/>
  <c r="F178" i="7"/>
  <c r="D178" i="7" s="1"/>
  <c r="E178" i="7" s="1"/>
  <c r="H178" i="7" s="1"/>
  <c r="B179" i="7" s="1"/>
  <c r="C207" i="4"/>
  <c r="H207" i="4"/>
  <c r="B208" i="4"/>
  <c r="H691" i="7"/>
  <c r="C691" i="7"/>
  <c r="B692" i="7"/>
  <c r="D690" i="4"/>
  <c r="E690" i="4"/>
  <c r="F690" i="4"/>
  <c r="C691" i="4"/>
  <c r="H691" i="4"/>
  <c r="B692" i="4"/>
  <c r="F690" i="7"/>
  <c r="D690" i="7"/>
  <c r="E690" i="7"/>
  <c r="C179" i="7" l="1"/>
  <c r="F207" i="4"/>
  <c r="D207" i="4"/>
  <c r="E207" i="4"/>
  <c r="C208" i="4"/>
  <c r="H208" i="4"/>
  <c r="B209" i="4"/>
  <c r="D691" i="7"/>
  <c r="F691" i="7"/>
  <c r="E691" i="7"/>
  <c r="E691" i="4"/>
  <c r="D691" i="4"/>
  <c r="F691" i="4"/>
  <c r="C692" i="4"/>
  <c r="H692" i="4"/>
  <c r="B693" i="4"/>
  <c r="H692" i="7"/>
  <c r="C692" i="7"/>
  <c r="B693" i="7"/>
  <c r="F208" i="4" l="1"/>
  <c r="D208" i="4"/>
  <c r="E208" i="4"/>
  <c r="F179" i="7"/>
  <c r="D179" i="7" s="1"/>
  <c r="E179" i="7" s="1"/>
  <c r="H179" i="7" s="1"/>
  <c r="B180" i="7" s="1"/>
  <c r="C209" i="4"/>
  <c r="H209" i="4"/>
  <c r="B210" i="4"/>
  <c r="E692" i="4"/>
  <c r="D692" i="4"/>
  <c r="F692" i="4"/>
  <c r="C693" i="4"/>
  <c r="H693" i="4"/>
  <c r="B694" i="4"/>
  <c r="D692" i="7"/>
  <c r="F692" i="7"/>
  <c r="E692" i="7"/>
  <c r="H693" i="7"/>
  <c r="C693" i="7"/>
  <c r="B694" i="7"/>
  <c r="C180" i="7" l="1"/>
  <c r="E209" i="4"/>
  <c r="D209" i="4"/>
  <c r="F209" i="4"/>
  <c r="H210" i="4"/>
  <c r="C210" i="4"/>
  <c r="B211" i="4"/>
  <c r="H694" i="4"/>
  <c r="C694" i="4"/>
  <c r="B695" i="4"/>
  <c r="F693" i="7"/>
  <c r="E693" i="7"/>
  <c r="D693" i="7"/>
  <c r="D693" i="4"/>
  <c r="E693" i="4"/>
  <c r="F693" i="4"/>
  <c r="C694" i="7"/>
  <c r="H694" i="7"/>
  <c r="B695" i="7"/>
  <c r="E210" i="4" l="1"/>
  <c r="D210" i="4"/>
  <c r="F210" i="4"/>
  <c r="F180" i="7"/>
  <c r="D180" i="7" s="1"/>
  <c r="E180" i="7" s="1"/>
  <c r="H180" i="7" s="1"/>
  <c r="B181" i="7" s="1"/>
  <c r="C211" i="4"/>
  <c r="H211" i="4"/>
  <c r="B212" i="4"/>
  <c r="H695" i="7"/>
  <c r="C695" i="7"/>
  <c r="B696" i="7"/>
  <c r="C695" i="4"/>
  <c r="H695" i="4"/>
  <c r="B696" i="4"/>
  <c r="E694" i="7"/>
  <c r="D694" i="7"/>
  <c r="F694" i="7"/>
  <c r="D694" i="4"/>
  <c r="E694" i="4"/>
  <c r="F694" i="4"/>
  <c r="C181" i="7" l="1"/>
  <c r="D211" i="4"/>
  <c r="E211" i="4"/>
  <c r="F211" i="4"/>
  <c r="H212" i="4"/>
  <c r="B213" i="4"/>
  <c r="C212" i="4"/>
  <c r="H696" i="4"/>
  <c r="C696" i="4"/>
  <c r="B697" i="4"/>
  <c r="D695" i="4"/>
  <c r="E695" i="4"/>
  <c r="F695" i="4"/>
  <c r="C696" i="7"/>
  <c r="H696" i="7"/>
  <c r="B697" i="7"/>
  <c r="F695" i="7"/>
  <c r="D695" i="7"/>
  <c r="E695" i="7"/>
  <c r="F212" i="4" l="1"/>
  <c r="E212" i="4"/>
  <c r="D212" i="4"/>
  <c r="B214" i="4"/>
  <c r="H213" i="4"/>
  <c r="C213" i="4"/>
  <c r="F181" i="7"/>
  <c r="D181" i="7" s="1"/>
  <c r="E181" i="7" s="1"/>
  <c r="H181" i="7" s="1"/>
  <c r="B182" i="7" s="1"/>
  <c r="E696" i="7"/>
  <c r="F696" i="7"/>
  <c r="D696" i="7"/>
  <c r="C697" i="7"/>
  <c r="H697" i="7"/>
  <c r="B698" i="7"/>
  <c r="H697" i="4"/>
  <c r="C697" i="4"/>
  <c r="B698" i="4"/>
  <c r="D696" i="4"/>
  <c r="F696" i="4"/>
  <c r="E696" i="4"/>
  <c r="C182" i="7" l="1"/>
  <c r="H214" i="4"/>
  <c r="C214" i="4"/>
  <c r="B215" i="4"/>
  <c r="E213" i="4"/>
  <c r="F213" i="4"/>
  <c r="D213" i="4"/>
  <c r="C698" i="7"/>
  <c r="H698" i="7"/>
  <c r="B699" i="7"/>
  <c r="D697" i="4"/>
  <c r="E697" i="4"/>
  <c r="F697" i="4"/>
  <c r="E697" i="7"/>
  <c r="F697" i="7"/>
  <c r="D697" i="7"/>
  <c r="H698" i="4"/>
  <c r="C698" i="4"/>
  <c r="B699" i="4"/>
  <c r="F182" i="7" l="1"/>
  <c r="D182" i="7" s="1"/>
  <c r="E182" i="7" s="1"/>
  <c r="H182" i="7" s="1"/>
  <c r="B183" i="7" s="1"/>
  <c r="B216" i="4"/>
  <c r="H215" i="4"/>
  <c r="C215" i="4"/>
  <c r="E214" i="4"/>
  <c r="D214" i="4"/>
  <c r="F214" i="4"/>
  <c r="D698" i="4"/>
  <c r="F698" i="4"/>
  <c r="E698" i="4"/>
  <c r="C699" i="7"/>
  <c r="H699" i="7"/>
  <c r="B700" i="7"/>
  <c r="C699" i="4"/>
  <c r="H699" i="4"/>
  <c r="B700" i="4"/>
  <c r="E698" i="7"/>
  <c r="F698" i="7"/>
  <c r="D698" i="7"/>
  <c r="C183" i="7" l="1"/>
  <c r="C216" i="4"/>
  <c r="B217" i="4"/>
  <c r="H216" i="4"/>
  <c r="F215" i="4"/>
  <c r="D215" i="4"/>
  <c r="E215" i="4"/>
  <c r="E699" i="4"/>
  <c r="D699" i="4"/>
  <c r="F699" i="4"/>
  <c r="H700" i="7"/>
  <c r="C700" i="7"/>
  <c r="B701" i="7"/>
  <c r="D699" i="7"/>
  <c r="E699" i="7"/>
  <c r="F699" i="7"/>
  <c r="H700" i="4"/>
  <c r="C700" i="4"/>
  <c r="B701" i="4"/>
  <c r="F216" i="4" l="1"/>
  <c r="D216" i="4"/>
  <c r="E216" i="4"/>
  <c r="H217" i="4"/>
  <c r="C217" i="4"/>
  <c r="B218" i="4"/>
  <c r="F183" i="7"/>
  <c r="D183" i="7" s="1"/>
  <c r="E183" i="7" s="1"/>
  <c r="H183" i="7" s="1"/>
  <c r="B184" i="7" s="1"/>
  <c r="C701" i="4"/>
  <c r="H701" i="4"/>
  <c r="B702" i="4"/>
  <c r="D700" i="4"/>
  <c r="F700" i="4"/>
  <c r="E700" i="4"/>
  <c r="H701" i="7"/>
  <c r="C701" i="7"/>
  <c r="B702" i="7"/>
  <c r="E700" i="7"/>
  <c r="D700" i="7"/>
  <c r="F700" i="7"/>
  <c r="C184" i="7" l="1"/>
  <c r="B219" i="4"/>
  <c r="H218" i="4"/>
  <c r="C218" i="4"/>
  <c r="F217" i="4"/>
  <c r="D217" i="4"/>
  <c r="E217" i="4"/>
  <c r="H702" i="4"/>
  <c r="C702" i="4"/>
  <c r="B703" i="4"/>
  <c r="H702" i="7"/>
  <c r="C702" i="7"/>
  <c r="B703" i="7"/>
  <c r="D701" i="7"/>
  <c r="F701" i="7"/>
  <c r="E701" i="7"/>
  <c r="F701" i="4"/>
  <c r="E701" i="4"/>
  <c r="D701" i="4"/>
  <c r="C219" i="4" l="1"/>
  <c r="H219" i="4"/>
  <c r="B220" i="4"/>
  <c r="F184" i="7"/>
  <c r="D184" i="7" s="1"/>
  <c r="E184" i="7" s="1"/>
  <c r="H184" i="7" s="1"/>
  <c r="B185" i="7" s="1"/>
  <c r="D218" i="4"/>
  <c r="E218" i="4"/>
  <c r="F218" i="4"/>
  <c r="C703" i="7"/>
  <c r="H703" i="7"/>
  <c r="B704" i="7"/>
  <c r="E702" i="4"/>
  <c r="D702" i="4"/>
  <c r="F702" i="4"/>
  <c r="D702" i="7"/>
  <c r="F702" i="7"/>
  <c r="E702" i="7"/>
  <c r="H703" i="4"/>
  <c r="C703" i="4"/>
  <c r="B704" i="4"/>
  <c r="C185" i="7" l="1"/>
  <c r="H220" i="4"/>
  <c r="B221" i="4"/>
  <c r="C220" i="4"/>
  <c r="D219" i="4"/>
  <c r="F219" i="4"/>
  <c r="E219" i="4"/>
  <c r="E703" i="4"/>
  <c r="D703" i="4"/>
  <c r="F703" i="4"/>
  <c r="H704" i="4"/>
  <c r="C704" i="4"/>
  <c r="B705" i="4"/>
  <c r="C704" i="7"/>
  <c r="H704" i="7"/>
  <c r="B705" i="7"/>
  <c r="F703" i="7"/>
  <c r="E703" i="7"/>
  <c r="D703" i="7"/>
  <c r="F185" i="7" l="1"/>
  <c r="D185" i="7" s="1"/>
  <c r="E185" i="7" s="1"/>
  <c r="H185" i="7" s="1"/>
  <c r="B186" i="7" s="1"/>
  <c r="E220" i="4"/>
  <c r="D220" i="4"/>
  <c r="F220" i="4"/>
  <c r="C221" i="4"/>
  <c r="H221" i="4"/>
  <c r="B222" i="4"/>
  <c r="F704" i="7"/>
  <c r="E704" i="7"/>
  <c r="D704" i="7"/>
  <c r="C705" i="7"/>
  <c r="H705" i="7"/>
  <c r="B706" i="7"/>
  <c r="H705" i="4"/>
  <c r="C705" i="4"/>
  <c r="B706" i="4"/>
  <c r="E704" i="4"/>
  <c r="F704" i="4"/>
  <c r="D704" i="4"/>
  <c r="C186" i="7" l="1"/>
  <c r="D221" i="4"/>
  <c r="F221" i="4"/>
  <c r="E221" i="4"/>
  <c r="H222" i="4"/>
  <c r="C222" i="4"/>
  <c r="B223" i="4"/>
  <c r="D705" i="4"/>
  <c r="E705" i="4"/>
  <c r="F705" i="4"/>
  <c r="F705" i="7"/>
  <c r="E705" i="7"/>
  <c r="D705" i="7"/>
  <c r="C706" i="7"/>
  <c r="H706" i="7"/>
  <c r="B707" i="7"/>
  <c r="C706" i="4"/>
  <c r="H706" i="4"/>
  <c r="B707" i="4"/>
  <c r="D222" i="4" l="1"/>
  <c r="F222" i="4"/>
  <c r="E222" i="4"/>
  <c r="H223" i="4"/>
  <c r="C223" i="4"/>
  <c r="B224" i="4"/>
  <c r="F186" i="7"/>
  <c r="D186" i="7" s="1"/>
  <c r="E186" i="7" s="1"/>
  <c r="H186" i="7" s="1"/>
  <c r="B187" i="7" s="1"/>
  <c r="H707" i="4"/>
  <c r="C707" i="4"/>
  <c r="B708" i="4"/>
  <c r="E706" i="7"/>
  <c r="D706" i="7"/>
  <c r="F706" i="7"/>
  <c r="E706" i="4"/>
  <c r="F706" i="4"/>
  <c r="D706" i="4"/>
  <c r="C707" i="7"/>
  <c r="H707" i="7"/>
  <c r="B708" i="7"/>
  <c r="C187" i="7" l="1"/>
  <c r="H224" i="4"/>
  <c r="B225" i="4"/>
  <c r="C224" i="4"/>
  <c r="F223" i="4"/>
  <c r="D223" i="4"/>
  <c r="E223" i="4"/>
  <c r="C708" i="7"/>
  <c r="H708" i="7"/>
  <c r="B709" i="7"/>
  <c r="C708" i="4"/>
  <c r="H708" i="4"/>
  <c r="B709" i="4"/>
  <c r="D707" i="4"/>
  <c r="F707" i="4"/>
  <c r="E707" i="4"/>
  <c r="F707" i="7"/>
  <c r="E707" i="7"/>
  <c r="D707" i="7"/>
  <c r="E224" i="4" l="1"/>
  <c r="F224" i="4"/>
  <c r="D224" i="4"/>
  <c r="H225" i="4"/>
  <c r="C225" i="4"/>
  <c r="B226" i="4"/>
  <c r="F187" i="7"/>
  <c r="D187" i="7" s="1"/>
  <c r="E187" i="7" s="1"/>
  <c r="H187" i="7" s="1"/>
  <c r="B188" i="7" s="1"/>
  <c r="C709" i="4"/>
  <c r="H709" i="4"/>
  <c r="B710" i="4"/>
  <c r="C709" i="7"/>
  <c r="H709" i="7"/>
  <c r="B710" i="7"/>
  <c r="F708" i="4"/>
  <c r="D708" i="4"/>
  <c r="E708" i="4"/>
  <c r="D708" i="7"/>
  <c r="E708" i="7"/>
  <c r="F708" i="7"/>
  <c r="C188" i="7" l="1"/>
  <c r="B227" i="4"/>
  <c r="C226" i="4"/>
  <c r="H226" i="4"/>
  <c r="D225" i="4"/>
  <c r="E225" i="4"/>
  <c r="F225" i="4"/>
  <c r="H710" i="7"/>
  <c r="C710" i="7"/>
  <c r="B711" i="7"/>
  <c r="F709" i="4"/>
  <c r="D709" i="4"/>
  <c r="E709" i="4"/>
  <c r="F709" i="7"/>
  <c r="E709" i="7"/>
  <c r="D709" i="7"/>
  <c r="H710" i="4"/>
  <c r="C710" i="4"/>
  <c r="B711" i="4"/>
  <c r="H227" i="4" l="1"/>
  <c r="C227" i="4"/>
  <c r="B228" i="4"/>
  <c r="F188" i="7"/>
  <c r="D188" i="7" s="1"/>
  <c r="E188" i="7" s="1"/>
  <c r="H188" i="7" s="1"/>
  <c r="B189" i="7" s="1"/>
  <c r="F226" i="4"/>
  <c r="E226" i="4"/>
  <c r="D226" i="4"/>
  <c r="C711" i="7"/>
  <c r="H711" i="7"/>
  <c r="B712" i="7"/>
  <c r="H711" i="4"/>
  <c r="C711" i="4"/>
  <c r="B712" i="4"/>
  <c r="F710" i="7"/>
  <c r="E710" i="7"/>
  <c r="D710" i="7"/>
  <c r="E710" i="4"/>
  <c r="F710" i="4"/>
  <c r="D710" i="4"/>
  <c r="C189" i="7" l="1"/>
  <c r="C228" i="4"/>
  <c r="H228" i="4"/>
  <c r="B229" i="4"/>
  <c r="D227" i="4"/>
  <c r="F227" i="4"/>
  <c r="E227" i="4"/>
  <c r="H712" i="7"/>
  <c r="C712" i="7"/>
  <c r="B713" i="7"/>
  <c r="C712" i="4"/>
  <c r="H712" i="4"/>
  <c r="B713" i="4"/>
  <c r="F711" i="7"/>
  <c r="E711" i="7"/>
  <c r="D711" i="7"/>
  <c r="D711" i="4"/>
  <c r="E711" i="4"/>
  <c r="F711" i="4"/>
  <c r="F228" i="4" l="1"/>
  <c r="D228" i="4"/>
  <c r="E228" i="4"/>
  <c r="B230" i="4"/>
  <c r="C229" i="4"/>
  <c r="H229" i="4"/>
  <c r="F189" i="7"/>
  <c r="D189" i="7" s="1"/>
  <c r="E189" i="7" s="1"/>
  <c r="H189" i="7" s="1"/>
  <c r="B190" i="7" s="1"/>
  <c r="D712" i="4"/>
  <c r="E712" i="4"/>
  <c r="F712" i="4"/>
  <c r="C713" i="7"/>
  <c r="H713" i="7"/>
  <c r="B714" i="7"/>
  <c r="F712" i="7"/>
  <c r="E712" i="7"/>
  <c r="D712" i="7"/>
  <c r="C713" i="4"/>
  <c r="H713" i="4"/>
  <c r="B714" i="4"/>
  <c r="C190" i="7" l="1"/>
  <c r="C230" i="4"/>
  <c r="B231" i="4"/>
  <c r="H230" i="4"/>
  <c r="F229" i="4"/>
  <c r="E229" i="4"/>
  <c r="D229" i="4"/>
  <c r="H714" i="4"/>
  <c r="C714" i="4"/>
  <c r="B715" i="4"/>
  <c r="H714" i="7"/>
  <c r="C714" i="7"/>
  <c r="B715" i="7"/>
  <c r="E713" i="4"/>
  <c r="F713" i="4"/>
  <c r="D713" i="4"/>
  <c r="F713" i="7"/>
  <c r="E713" i="7"/>
  <c r="D713" i="7"/>
  <c r="D230" i="4" l="1"/>
  <c r="E230" i="4"/>
  <c r="F230" i="4"/>
  <c r="F190" i="7"/>
  <c r="D190" i="7" s="1"/>
  <c r="E190" i="7" s="1"/>
  <c r="H190" i="7" s="1"/>
  <c r="B191" i="7" s="1"/>
  <c r="B232" i="4"/>
  <c r="C231" i="4"/>
  <c r="H231" i="4"/>
  <c r="C715" i="7"/>
  <c r="H715" i="7"/>
  <c r="B716" i="7"/>
  <c r="D714" i="4"/>
  <c r="E714" i="4"/>
  <c r="F714" i="4"/>
  <c r="E714" i="7"/>
  <c r="D714" i="7"/>
  <c r="F714" i="7"/>
  <c r="C715" i="4"/>
  <c r="H715" i="4"/>
  <c r="B716" i="4"/>
  <c r="C191" i="7" l="1"/>
  <c r="D231" i="4"/>
  <c r="E231" i="4"/>
  <c r="F231" i="4"/>
  <c r="B233" i="4"/>
  <c r="H232" i="4"/>
  <c r="C232" i="4"/>
  <c r="F715" i="7"/>
  <c r="D715" i="7"/>
  <c r="E715" i="7"/>
  <c r="C716" i="4"/>
  <c r="H716" i="4"/>
  <c r="B717" i="4"/>
  <c r="H716" i="7"/>
  <c r="C716" i="7"/>
  <c r="B717" i="7"/>
  <c r="D715" i="4"/>
  <c r="F715" i="4"/>
  <c r="E715" i="4"/>
  <c r="B234" i="4" l="1"/>
  <c r="C233" i="4"/>
  <c r="H233" i="4"/>
  <c r="F191" i="7"/>
  <c r="D191" i="7" s="1"/>
  <c r="E191" i="7" s="1"/>
  <c r="H191" i="7" s="1"/>
  <c r="B192" i="7" s="1"/>
  <c r="F232" i="4"/>
  <c r="E232" i="4"/>
  <c r="D232" i="4"/>
  <c r="C717" i="4"/>
  <c r="H717" i="4"/>
  <c r="B718" i="4"/>
  <c r="F716" i="4"/>
  <c r="E716" i="4"/>
  <c r="D716" i="4"/>
  <c r="C717" i="7"/>
  <c r="H717" i="7"/>
  <c r="B718" i="7"/>
  <c r="F716" i="7"/>
  <c r="E716" i="7"/>
  <c r="D716" i="7"/>
  <c r="C192" i="7" l="1"/>
  <c r="D233" i="4"/>
  <c r="E233" i="4"/>
  <c r="F233" i="4"/>
  <c r="C234" i="4"/>
  <c r="H234" i="4"/>
  <c r="B235" i="4"/>
  <c r="C718" i="4"/>
  <c r="H718" i="4"/>
  <c r="B719" i="4"/>
  <c r="C718" i="7"/>
  <c r="H718" i="7"/>
  <c r="B719" i="7"/>
  <c r="F717" i="7"/>
  <c r="E717" i="7"/>
  <c r="D717" i="7"/>
  <c r="D717" i="4"/>
  <c r="E717" i="4"/>
  <c r="F717" i="4"/>
  <c r="F192" i="7" l="1"/>
  <c r="D192" i="7" s="1"/>
  <c r="E192" i="7" s="1"/>
  <c r="H192" i="7" s="1"/>
  <c r="B193" i="7" s="1"/>
  <c r="D234" i="4"/>
  <c r="E234" i="4"/>
  <c r="F234" i="4"/>
  <c r="H235" i="4"/>
  <c r="B236" i="4"/>
  <c r="C235" i="4"/>
  <c r="H719" i="4"/>
  <c r="C719" i="4"/>
  <c r="B720" i="4"/>
  <c r="H719" i="7"/>
  <c r="C719" i="7"/>
  <c r="B720" i="7"/>
  <c r="E718" i="4"/>
  <c r="D718" i="4"/>
  <c r="F718" i="4"/>
  <c r="D718" i="7"/>
  <c r="F718" i="7"/>
  <c r="E718" i="7"/>
  <c r="C193" i="7" l="1"/>
  <c r="H236" i="4"/>
  <c r="C236" i="4"/>
  <c r="B237" i="4"/>
  <c r="D235" i="4"/>
  <c r="F235" i="4"/>
  <c r="E235" i="4"/>
  <c r="D719" i="7"/>
  <c r="E719" i="7"/>
  <c r="F719" i="7"/>
  <c r="C720" i="4"/>
  <c r="H720" i="4"/>
  <c r="B721" i="4"/>
  <c r="C720" i="7"/>
  <c r="H720" i="7"/>
  <c r="B721" i="7"/>
  <c r="F719" i="4"/>
  <c r="E719" i="4"/>
  <c r="D719" i="4"/>
  <c r="F193" i="7" l="1"/>
  <c r="D193" i="7" s="1"/>
  <c r="E193" i="7" s="1"/>
  <c r="H193" i="7" s="1"/>
  <c r="B194" i="7" s="1"/>
  <c r="C237" i="4"/>
  <c r="H237" i="4"/>
  <c r="B238" i="4"/>
  <c r="D236" i="4"/>
  <c r="F236" i="4"/>
  <c r="E236" i="4"/>
  <c r="C721" i="4"/>
  <c r="H721" i="4"/>
  <c r="B722" i="4"/>
  <c r="F720" i="7"/>
  <c r="D720" i="7"/>
  <c r="E720" i="7"/>
  <c r="D720" i="4"/>
  <c r="F720" i="4"/>
  <c r="E720" i="4"/>
  <c r="H721" i="7"/>
  <c r="C721" i="7"/>
  <c r="B722" i="7"/>
  <c r="C194" i="7" l="1"/>
  <c r="E237" i="4"/>
  <c r="D237" i="4"/>
  <c r="F237" i="4"/>
  <c r="H238" i="4"/>
  <c r="B239" i="4"/>
  <c r="C238" i="4"/>
  <c r="E721" i="7"/>
  <c r="F721" i="7"/>
  <c r="D721" i="7"/>
  <c r="C722" i="4"/>
  <c r="H722" i="4"/>
  <c r="B723" i="4"/>
  <c r="H722" i="7"/>
  <c r="C722" i="7"/>
  <c r="B723" i="7"/>
  <c r="F721" i="4"/>
  <c r="D721" i="4"/>
  <c r="E721" i="4"/>
  <c r="B240" i="4" l="1"/>
  <c r="C239" i="4"/>
  <c r="H239" i="4"/>
  <c r="F238" i="4"/>
  <c r="E238" i="4"/>
  <c r="D238" i="4"/>
  <c r="F194" i="7"/>
  <c r="D194" i="7" s="1"/>
  <c r="E194" i="7" s="1"/>
  <c r="H194" i="7" s="1"/>
  <c r="B195" i="7" s="1"/>
  <c r="H723" i="4"/>
  <c r="C723" i="4"/>
  <c r="B724" i="4"/>
  <c r="D722" i="4"/>
  <c r="E722" i="4"/>
  <c r="F722" i="4"/>
  <c r="F722" i="7"/>
  <c r="E722" i="7"/>
  <c r="D722" i="7"/>
  <c r="H723" i="7"/>
  <c r="C723" i="7"/>
  <c r="B724" i="7"/>
  <c r="C195" i="7" l="1"/>
  <c r="D239" i="4"/>
  <c r="F239" i="4"/>
  <c r="E239" i="4"/>
  <c r="B241" i="4"/>
  <c r="H240" i="4"/>
  <c r="C240" i="4"/>
  <c r="E723" i="7"/>
  <c r="D723" i="7"/>
  <c r="F723" i="7"/>
  <c r="C724" i="4"/>
  <c r="H724" i="4"/>
  <c r="B725" i="4"/>
  <c r="H724" i="7"/>
  <c r="C724" i="7"/>
  <c r="B725" i="7"/>
  <c r="F723" i="4"/>
  <c r="E723" i="4"/>
  <c r="D723" i="4"/>
  <c r="H241" i="4" l="1"/>
  <c r="C241" i="4"/>
  <c r="B242" i="4"/>
  <c r="F195" i="7"/>
  <c r="D195" i="7" s="1"/>
  <c r="E195" i="7" s="1"/>
  <c r="H195" i="7" s="1"/>
  <c r="B196" i="7" s="1"/>
  <c r="F240" i="4"/>
  <c r="D240" i="4"/>
  <c r="E240" i="4"/>
  <c r="C725" i="4"/>
  <c r="H725" i="4"/>
  <c r="B726" i="4"/>
  <c r="H725" i="7"/>
  <c r="C725" i="7"/>
  <c r="B726" i="7"/>
  <c r="F724" i="7"/>
  <c r="E724" i="7"/>
  <c r="D724" i="7"/>
  <c r="E724" i="4"/>
  <c r="F724" i="4"/>
  <c r="D724" i="4"/>
  <c r="C196" i="7" l="1"/>
  <c r="C242" i="4"/>
  <c r="H242" i="4"/>
  <c r="B243" i="4"/>
  <c r="F241" i="4"/>
  <c r="E241" i="4"/>
  <c r="D241" i="4"/>
  <c r="D725" i="7"/>
  <c r="F725" i="7"/>
  <c r="E725" i="7"/>
  <c r="C726" i="4"/>
  <c r="H726" i="4"/>
  <c r="B727" i="4"/>
  <c r="C726" i="7"/>
  <c r="H726" i="7"/>
  <c r="B727" i="7"/>
  <c r="D725" i="4"/>
  <c r="E725" i="4"/>
  <c r="F725" i="4"/>
  <c r="F242" i="4" l="1"/>
  <c r="D242" i="4"/>
  <c r="E242" i="4"/>
  <c r="F196" i="7"/>
  <c r="D196" i="7" s="1"/>
  <c r="E196" i="7" s="1"/>
  <c r="H196" i="7" s="1"/>
  <c r="B197" i="7" s="1"/>
  <c r="H243" i="4"/>
  <c r="B244" i="4"/>
  <c r="C243" i="4"/>
  <c r="F726" i="7"/>
  <c r="E726" i="7"/>
  <c r="D726" i="7"/>
  <c r="F726" i="4"/>
  <c r="E726" i="4"/>
  <c r="D726" i="4"/>
  <c r="C727" i="7"/>
  <c r="H727" i="7"/>
  <c r="B728" i="7"/>
  <c r="H727" i="4"/>
  <c r="C727" i="4"/>
  <c r="B728" i="4"/>
  <c r="C197" i="7" l="1"/>
  <c r="C244" i="4"/>
  <c r="B245" i="4"/>
  <c r="H244" i="4"/>
  <c r="D243" i="4"/>
  <c r="F243" i="4"/>
  <c r="E243" i="4"/>
  <c r="H728" i="7"/>
  <c r="C728" i="7"/>
  <c r="B729" i="7"/>
  <c r="C728" i="4"/>
  <c r="H728" i="4"/>
  <c r="B729" i="4"/>
  <c r="D727" i="4"/>
  <c r="F727" i="4"/>
  <c r="E727" i="4"/>
  <c r="D727" i="7"/>
  <c r="F727" i="7"/>
  <c r="E727" i="7"/>
  <c r="D244" i="4" l="1"/>
  <c r="F244" i="4"/>
  <c r="E244" i="4"/>
  <c r="F197" i="7"/>
  <c r="D197" i="7" s="1"/>
  <c r="E197" i="7" s="1"/>
  <c r="H197" i="7" s="1"/>
  <c r="B198" i="7" s="1"/>
  <c r="C245" i="4"/>
  <c r="H245" i="4"/>
  <c r="B246" i="4"/>
  <c r="C729" i="4"/>
  <c r="H729" i="4"/>
  <c r="B730" i="4"/>
  <c r="E728" i="7"/>
  <c r="D728" i="7"/>
  <c r="F728" i="7"/>
  <c r="D728" i="4"/>
  <c r="F728" i="4"/>
  <c r="E728" i="4"/>
  <c r="H729" i="7"/>
  <c r="C729" i="7"/>
  <c r="B730" i="7"/>
  <c r="C198" i="7" l="1"/>
  <c r="D245" i="4"/>
  <c r="F245" i="4"/>
  <c r="E245" i="4"/>
  <c r="C246" i="4"/>
  <c r="H246" i="4"/>
  <c r="B247" i="4"/>
  <c r="H730" i="4"/>
  <c r="C730" i="4"/>
  <c r="B731" i="4"/>
  <c r="F729" i="7"/>
  <c r="E729" i="7"/>
  <c r="D729" i="7"/>
  <c r="C730" i="7"/>
  <c r="H730" i="7"/>
  <c r="B731" i="7"/>
  <c r="E729" i="4"/>
  <c r="D729" i="4"/>
  <c r="F729" i="4"/>
  <c r="F198" i="7" l="1"/>
  <c r="D198" i="7" s="1"/>
  <c r="E198" i="7" s="1"/>
  <c r="H198" i="7" s="1"/>
  <c r="B199" i="7" s="1"/>
  <c r="E246" i="4"/>
  <c r="D246" i="4"/>
  <c r="F246" i="4"/>
  <c r="H247" i="4"/>
  <c r="C247" i="4"/>
  <c r="B248" i="4"/>
  <c r="D730" i="7"/>
  <c r="E730" i="7"/>
  <c r="F730" i="7"/>
  <c r="C731" i="7"/>
  <c r="H731" i="7"/>
  <c r="B732" i="7"/>
  <c r="H731" i="4"/>
  <c r="C731" i="4"/>
  <c r="B732" i="4"/>
  <c r="D730" i="4"/>
  <c r="E730" i="4"/>
  <c r="F730" i="4"/>
  <c r="C199" i="7" l="1"/>
  <c r="F247" i="4"/>
  <c r="E247" i="4"/>
  <c r="D247" i="4"/>
  <c r="C248" i="4"/>
  <c r="B249" i="4"/>
  <c r="H248" i="4"/>
  <c r="C732" i="4"/>
  <c r="H732" i="4"/>
  <c r="B733" i="4"/>
  <c r="D731" i="4"/>
  <c r="F731" i="4"/>
  <c r="E731" i="4"/>
  <c r="D731" i="7"/>
  <c r="F731" i="7"/>
  <c r="E731" i="7"/>
  <c r="C732" i="7"/>
  <c r="H732" i="7"/>
  <c r="B733" i="7"/>
  <c r="C249" i="4" l="1"/>
  <c r="B250" i="4"/>
  <c r="H249" i="4"/>
  <c r="E248" i="4"/>
  <c r="D248" i="4"/>
  <c r="F248" i="4"/>
  <c r="F199" i="7"/>
  <c r="D199" i="7" s="1"/>
  <c r="E199" i="7" s="1"/>
  <c r="H199" i="7" s="1"/>
  <c r="B200" i="7" s="1"/>
  <c r="D732" i="7"/>
  <c r="E732" i="7"/>
  <c r="F732" i="7"/>
  <c r="C733" i="4"/>
  <c r="H733" i="4"/>
  <c r="B734" i="4"/>
  <c r="H733" i="7"/>
  <c r="C733" i="7"/>
  <c r="B734" i="7"/>
  <c r="D732" i="4"/>
  <c r="F732" i="4"/>
  <c r="E732" i="4"/>
  <c r="C200" i="7" l="1"/>
  <c r="B251" i="4"/>
  <c r="C250" i="4"/>
  <c r="H250" i="4"/>
  <c r="E249" i="4"/>
  <c r="F249" i="4"/>
  <c r="D249" i="4"/>
  <c r="H734" i="7"/>
  <c r="C734" i="7"/>
  <c r="B735" i="7"/>
  <c r="F733" i="4"/>
  <c r="D733" i="4"/>
  <c r="E733" i="4"/>
  <c r="D733" i="7"/>
  <c r="E733" i="7"/>
  <c r="F733" i="7"/>
  <c r="H734" i="4"/>
  <c r="C734" i="4"/>
  <c r="B735" i="4"/>
  <c r="H251" i="4" l="1"/>
  <c r="C251" i="4"/>
  <c r="B252" i="4"/>
  <c r="F200" i="7"/>
  <c r="D200" i="7" s="1"/>
  <c r="E200" i="7" s="1"/>
  <c r="H200" i="7" s="1"/>
  <c r="B201" i="7" s="1"/>
  <c r="D250" i="4"/>
  <c r="F250" i="4"/>
  <c r="E250" i="4"/>
  <c r="F734" i="7"/>
  <c r="E734" i="7"/>
  <c r="D734" i="7"/>
  <c r="H735" i="4"/>
  <c r="C735" i="4"/>
  <c r="B736" i="4"/>
  <c r="D734" i="4"/>
  <c r="E734" i="4"/>
  <c r="F734" i="4"/>
  <c r="C735" i="7"/>
  <c r="H735" i="7"/>
  <c r="B736" i="7"/>
  <c r="C201" i="7" l="1"/>
  <c r="B253" i="4"/>
  <c r="H252" i="4"/>
  <c r="C252" i="4"/>
  <c r="E251" i="4"/>
  <c r="F251" i="4"/>
  <c r="D251" i="4"/>
  <c r="C736" i="4"/>
  <c r="H736" i="4"/>
  <c r="B737" i="4"/>
  <c r="D735" i="7"/>
  <c r="E735" i="7"/>
  <c r="F735" i="7"/>
  <c r="D735" i="4"/>
  <c r="F735" i="4"/>
  <c r="E735" i="4"/>
  <c r="H736" i="7"/>
  <c r="C736" i="7"/>
  <c r="B737" i="7"/>
  <c r="B254" i="4" l="1"/>
  <c r="H253" i="4"/>
  <c r="C253" i="4"/>
  <c r="F201" i="7"/>
  <c r="D201" i="7" s="1"/>
  <c r="E201" i="7" s="1"/>
  <c r="H201" i="7" s="1"/>
  <c r="B202" i="7" s="1"/>
  <c r="D252" i="4"/>
  <c r="E252" i="4"/>
  <c r="F252" i="4"/>
  <c r="D736" i="7"/>
  <c r="F736" i="7"/>
  <c r="E736" i="7"/>
  <c r="C737" i="4"/>
  <c r="H737" i="4"/>
  <c r="B738" i="4"/>
  <c r="C737" i="7"/>
  <c r="H737" i="7"/>
  <c r="B738" i="7"/>
  <c r="D736" i="4"/>
  <c r="F736" i="4"/>
  <c r="E736" i="4"/>
  <c r="C202" i="7" l="1"/>
  <c r="D253" i="4"/>
  <c r="F253" i="4"/>
  <c r="E253" i="4"/>
  <c r="C254" i="4"/>
  <c r="B255" i="4"/>
  <c r="H254" i="4"/>
  <c r="F737" i="7"/>
  <c r="E737" i="7"/>
  <c r="D737" i="7"/>
  <c r="H738" i="4"/>
  <c r="C738" i="4"/>
  <c r="B739" i="4"/>
  <c r="C738" i="7"/>
  <c r="H738" i="7"/>
  <c r="B739" i="7"/>
  <c r="D737" i="4"/>
  <c r="F737" i="4"/>
  <c r="E737" i="4"/>
  <c r="C255" i="4" l="1"/>
  <c r="H255" i="4"/>
  <c r="B256" i="4"/>
  <c r="D254" i="4"/>
  <c r="F254" i="4"/>
  <c r="E254" i="4"/>
  <c r="F202" i="7"/>
  <c r="D202" i="7" s="1"/>
  <c r="E202" i="7" s="1"/>
  <c r="H202" i="7" s="1"/>
  <c r="B203" i="7" s="1"/>
  <c r="C739" i="7"/>
  <c r="H739" i="7"/>
  <c r="B740" i="7"/>
  <c r="H739" i="4"/>
  <c r="C739" i="4"/>
  <c r="B740" i="4"/>
  <c r="F738" i="7"/>
  <c r="E738" i="7"/>
  <c r="D738" i="7"/>
  <c r="E738" i="4"/>
  <c r="F738" i="4"/>
  <c r="D738" i="4"/>
  <c r="C203" i="7" l="1"/>
  <c r="C256" i="4"/>
  <c r="B257" i="4"/>
  <c r="H256" i="4"/>
  <c r="E255" i="4"/>
  <c r="D255" i="4"/>
  <c r="F255" i="4"/>
  <c r="H740" i="4"/>
  <c r="C740" i="4"/>
  <c r="B741" i="4"/>
  <c r="D739" i="4"/>
  <c r="E739" i="4"/>
  <c r="F739" i="4"/>
  <c r="H740" i="7"/>
  <c r="C740" i="7"/>
  <c r="B741" i="7"/>
  <c r="F739" i="7"/>
  <c r="E739" i="7"/>
  <c r="D739" i="7"/>
  <c r="F256" i="4" l="1"/>
  <c r="E256" i="4"/>
  <c r="D256" i="4"/>
  <c r="C257" i="4"/>
  <c r="H257" i="4"/>
  <c r="B258" i="4"/>
  <c r="F203" i="7"/>
  <c r="D203" i="7" s="1"/>
  <c r="E203" i="7" s="1"/>
  <c r="H203" i="7" s="1"/>
  <c r="B204" i="7" s="1"/>
  <c r="H741" i="7"/>
  <c r="C741" i="7"/>
  <c r="B742" i="7"/>
  <c r="C741" i="4"/>
  <c r="H741" i="4"/>
  <c r="B742" i="4"/>
  <c r="D740" i="7"/>
  <c r="F740" i="7"/>
  <c r="E740" i="7"/>
  <c r="F740" i="4"/>
  <c r="E740" i="4"/>
  <c r="D740" i="4"/>
  <c r="C204" i="7" l="1"/>
  <c r="E257" i="4"/>
  <c r="F257" i="4"/>
  <c r="D257" i="4"/>
  <c r="H258" i="4"/>
  <c r="B259" i="4"/>
  <c r="C258" i="4"/>
  <c r="H742" i="7"/>
  <c r="C742" i="7"/>
  <c r="B743" i="7"/>
  <c r="D741" i="4"/>
  <c r="E741" i="4"/>
  <c r="F741" i="4"/>
  <c r="C742" i="4"/>
  <c r="H742" i="4"/>
  <c r="B743" i="4"/>
  <c r="E741" i="7"/>
  <c r="D741" i="7"/>
  <c r="F741" i="7"/>
  <c r="C259" i="4" l="1"/>
  <c r="B260" i="4"/>
  <c r="H259" i="4"/>
  <c r="F204" i="7"/>
  <c r="D204" i="7" s="1"/>
  <c r="E204" i="7" s="1"/>
  <c r="H204" i="7" s="1"/>
  <c r="B205" i="7" s="1"/>
  <c r="F258" i="4"/>
  <c r="E258" i="4"/>
  <c r="D258" i="4"/>
  <c r="C743" i="4"/>
  <c r="H743" i="4"/>
  <c r="B744" i="4"/>
  <c r="H743" i="7"/>
  <c r="C743" i="7"/>
  <c r="B744" i="7"/>
  <c r="D742" i="4"/>
  <c r="F742" i="4"/>
  <c r="E742" i="4"/>
  <c r="E742" i="7"/>
  <c r="F742" i="7"/>
  <c r="D742" i="7"/>
  <c r="C205" i="7" l="1"/>
  <c r="H260" i="4"/>
  <c r="C260" i="4"/>
  <c r="B261" i="4"/>
  <c r="E259" i="4"/>
  <c r="D259" i="4"/>
  <c r="F259" i="4"/>
  <c r="F743" i="7"/>
  <c r="D743" i="7"/>
  <c r="E743" i="7"/>
  <c r="C744" i="4"/>
  <c r="H744" i="4"/>
  <c r="B745" i="4"/>
  <c r="C744" i="7"/>
  <c r="H744" i="7"/>
  <c r="B745" i="7"/>
  <c r="F743" i="4"/>
  <c r="E743" i="4"/>
  <c r="D743" i="4"/>
  <c r="B262" i="4" l="1"/>
  <c r="C261" i="4"/>
  <c r="H261" i="4"/>
  <c r="D260" i="4"/>
  <c r="E260" i="4"/>
  <c r="F260" i="4"/>
  <c r="F205" i="7"/>
  <c r="D205" i="7" s="1"/>
  <c r="E205" i="7" s="1"/>
  <c r="H205" i="7" s="1"/>
  <c r="B206" i="7" s="1"/>
  <c r="D744" i="4"/>
  <c r="F744" i="4"/>
  <c r="E744" i="4"/>
  <c r="E744" i="7"/>
  <c r="F744" i="7"/>
  <c r="D744" i="7"/>
  <c r="H745" i="7"/>
  <c r="C745" i="7"/>
  <c r="B746" i="7"/>
  <c r="C745" i="4"/>
  <c r="H745" i="4"/>
  <c r="B746" i="4"/>
  <c r="C206" i="7" l="1"/>
  <c r="F261" i="4"/>
  <c r="E261" i="4"/>
  <c r="D261" i="4"/>
  <c r="H262" i="4"/>
  <c r="C262" i="4"/>
  <c r="B263" i="4"/>
  <c r="E745" i="7"/>
  <c r="D745" i="7"/>
  <c r="F745" i="7"/>
  <c r="C746" i="4"/>
  <c r="H746" i="4"/>
  <c r="B747" i="4"/>
  <c r="F745" i="4"/>
  <c r="E745" i="4"/>
  <c r="D745" i="4"/>
  <c r="H746" i="7"/>
  <c r="C746" i="7"/>
  <c r="B747" i="7"/>
  <c r="D262" i="4" l="1"/>
  <c r="F262" i="4"/>
  <c r="E262" i="4"/>
  <c r="H263" i="4"/>
  <c r="C263" i="4"/>
  <c r="B264" i="4"/>
  <c r="F206" i="7"/>
  <c r="D206" i="7" s="1"/>
  <c r="E206" i="7" s="1"/>
  <c r="H206" i="7" s="1"/>
  <c r="B207" i="7" s="1"/>
  <c r="E746" i="4"/>
  <c r="F746" i="4"/>
  <c r="D746" i="4"/>
  <c r="C747" i="7"/>
  <c r="H747" i="7"/>
  <c r="B748" i="7"/>
  <c r="E746" i="7"/>
  <c r="F746" i="7"/>
  <c r="D746" i="7"/>
  <c r="C747" i="4"/>
  <c r="H747" i="4"/>
  <c r="B748" i="4"/>
  <c r="C207" i="7" l="1"/>
  <c r="C264" i="4"/>
  <c r="B265" i="4"/>
  <c r="H264" i="4"/>
  <c r="D263" i="4"/>
  <c r="F263" i="4"/>
  <c r="E263" i="4"/>
  <c r="E747" i="7"/>
  <c r="D747" i="7"/>
  <c r="F747" i="7"/>
  <c r="F747" i="4"/>
  <c r="E747" i="4"/>
  <c r="D747" i="4"/>
  <c r="C748" i="4"/>
  <c r="H748" i="4"/>
  <c r="B749" i="4"/>
  <c r="H748" i="7"/>
  <c r="C748" i="7"/>
  <c r="B749" i="7"/>
  <c r="E264" i="4" l="1"/>
  <c r="D264" i="4"/>
  <c r="F264" i="4"/>
  <c r="B266" i="4"/>
  <c r="H265" i="4"/>
  <c r="C265" i="4"/>
  <c r="F207" i="7"/>
  <c r="D207" i="7" s="1"/>
  <c r="E207" i="7" s="1"/>
  <c r="H207" i="7" s="1"/>
  <c r="B208" i="7" s="1"/>
  <c r="C749" i="7"/>
  <c r="H749" i="7"/>
  <c r="B750" i="7"/>
  <c r="D748" i="7"/>
  <c r="E748" i="7"/>
  <c r="F748" i="7"/>
  <c r="F748" i="4"/>
  <c r="E748" i="4"/>
  <c r="D748" i="4"/>
  <c r="C749" i="4"/>
  <c r="H749" i="4"/>
  <c r="B750" i="4"/>
  <c r="C208" i="7" l="1"/>
  <c r="B267" i="4"/>
  <c r="C266" i="4"/>
  <c r="H266" i="4"/>
  <c r="E265" i="4"/>
  <c r="D265" i="4"/>
  <c r="F265" i="4"/>
  <c r="F749" i="4"/>
  <c r="D749" i="4"/>
  <c r="E749" i="4"/>
  <c r="C750" i="4"/>
  <c r="H750" i="4"/>
  <c r="B751" i="4"/>
  <c r="H750" i="7"/>
  <c r="C750" i="7"/>
  <c r="B751" i="7"/>
  <c r="F749" i="7"/>
  <c r="E749" i="7"/>
  <c r="D749" i="7"/>
  <c r="H267" i="4" l="1"/>
  <c r="C267" i="4"/>
  <c r="B268" i="4"/>
  <c r="F208" i="7"/>
  <c r="D208" i="7" s="1"/>
  <c r="E208" i="7" s="1"/>
  <c r="H208" i="7" s="1"/>
  <c r="B209" i="7" s="1"/>
  <c r="D266" i="4"/>
  <c r="E266" i="4"/>
  <c r="F266" i="4"/>
  <c r="H751" i="7"/>
  <c r="C751" i="7"/>
  <c r="B752" i="7"/>
  <c r="D750" i="7"/>
  <c r="E750" i="7"/>
  <c r="F750" i="7"/>
  <c r="F750" i="4"/>
  <c r="D750" i="4"/>
  <c r="E750" i="4"/>
  <c r="H751" i="4"/>
  <c r="C751" i="4"/>
  <c r="B752" i="4"/>
  <c r="C209" i="7" l="1"/>
  <c r="B269" i="4"/>
  <c r="H268" i="4"/>
  <c r="C268" i="4"/>
  <c r="F267" i="4"/>
  <c r="D267" i="4"/>
  <c r="E267" i="4"/>
  <c r="H752" i="7"/>
  <c r="C752" i="7"/>
  <c r="B753" i="7"/>
  <c r="C752" i="4"/>
  <c r="H752" i="4"/>
  <c r="B753" i="4"/>
  <c r="D751" i="7"/>
  <c r="F751" i="7"/>
  <c r="E751" i="7"/>
  <c r="D751" i="4"/>
  <c r="F751" i="4"/>
  <c r="E751" i="4"/>
  <c r="H269" i="4" l="1"/>
  <c r="B270" i="4"/>
  <c r="C269" i="4"/>
  <c r="F268" i="4"/>
  <c r="E268" i="4"/>
  <c r="D268" i="4"/>
  <c r="F209" i="7"/>
  <c r="D209" i="7" s="1"/>
  <c r="E209" i="7" s="1"/>
  <c r="H209" i="7" s="1"/>
  <c r="B210" i="7" s="1"/>
  <c r="H753" i="7"/>
  <c r="C753" i="7"/>
  <c r="B754" i="7"/>
  <c r="D752" i="7"/>
  <c r="E752" i="7"/>
  <c r="F752" i="7"/>
  <c r="F752" i="4"/>
  <c r="D752" i="4"/>
  <c r="E752" i="4"/>
  <c r="H753" i="4"/>
  <c r="C753" i="4"/>
  <c r="B754" i="4"/>
  <c r="C210" i="7" l="1"/>
  <c r="D269" i="4"/>
  <c r="F269" i="4"/>
  <c r="E269" i="4"/>
  <c r="B271" i="4"/>
  <c r="H270" i="4"/>
  <c r="C270" i="4"/>
  <c r="H754" i="4"/>
  <c r="C754" i="4"/>
  <c r="B755" i="4"/>
  <c r="D753" i="4"/>
  <c r="F753" i="4"/>
  <c r="E753" i="4"/>
  <c r="C754" i="7"/>
  <c r="H754" i="7"/>
  <c r="B755" i="7"/>
  <c r="D753" i="7"/>
  <c r="F753" i="7"/>
  <c r="E753" i="7"/>
  <c r="F210" i="7" l="1"/>
  <c r="D210" i="7" s="1"/>
  <c r="E210" i="7" s="1"/>
  <c r="H210" i="7" s="1"/>
  <c r="B211" i="7" s="1"/>
  <c r="C271" i="4"/>
  <c r="H271" i="4"/>
  <c r="B272" i="4"/>
  <c r="F270" i="4"/>
  <c r="D270" i="4"/>
  <c r="E270" i="4"/>
  <c r="F754" i="7"/>
  <c r="D754" i="7"/>
  <c r="E754" i="7"/>
  <c r="C755" i="4"/>
  <c r="H755" i="4"/>
  <c r="B756" i="4"/>
  <c r="E754" i="4"/>
  <c r="F754" i="4"/>
  <c r="D754" i="4"/>
  <c r="C755" i="7"/>
  <c r="H755" i="7"/>
  <c r="B756" i="7"/>
  <c r="C211" i="7" l="1"/>
  <c r="D271" i="4"/>
  <c r="F271" i="4"/>
  <c r="E271" i="4"/>
  <c r="C272" i="4"/>
  <c r="B273" i="4"/>
  <c r="H272" i="4"/>
  <c r="F755" i="4"/>
  <c r="E755" i="4"/>
  <c r="D755" i="4"/>
  <c r="H756" i="7"/>
  <c r="C756" i="7"/>
  <c r="B757" i="7"/>
  <c r="D755" i="7"/>
  <c r="E755" i="7"/>
  <c r="F755" i="7"/>
  <c r="C756" i="4"/>
  <c r="H756" i="4"/>
  <c r="B757" i="4"/>
  <c r="C273" i="4" l="1"/>
  <c r="H273" i="4"/>
  <c r="B274" i="4"/>
  <c r="F211" i="7"/>
  <c r="D211" i="7" s="1"/>
  <c r="E211" i="7" s="1"/>
  <c r="H211" i="7" s="1"/>
  <c r="B212" i="7" s="1"/>
  <c r="F272" i="4"/>
  <c r="E272" i="4"/>
  <c r="D272" i="4"/>
  <c r="C757" i="7"/>
  <c r="H757" i="7"/>
  <c r="B758" i="7"/>
  <c r="F756" i="7"/>
  <c r="D756" i="7"/>
  <c r="E756" i="7"/>
  <c r="C757" i="4"/>
  <c r="H757" i="4"/>
  <c r="B758" i="4"/>
  <c r="D756" i="4"/>
  <c r="F756" i="4"/>
  <c r="E756" i="4"/>
  <c r="C212" i="7" l="1"/>
  <c r="B275" i="4"/>
  <c r="C274" i="4"/>
  <c r="H274" i="4"/>
  <c r="E273" i="4"/>
  <c r="D273" i="4"/>
  <c r="F273" i="4"/>
  <c r="F757" i="4"/>
  <c r="D757" i="4"/>
  <c r="E757" i="4"/>
  <c r="H758" i="7"/>
  <c r="C758" i="7"/>
  <c r="B759" i="7"/>
  <c r="C758" i="4"/>
  <c r="H758" i="4"/>
  <c r="B759" i="4"/>
  <c r="D757" i="7"/>
  <c r="F757" i="7"/>
  <c r="E757" i="7"/>
  <c r="H275" i="4" l="1"/>
  <c r="C275" i="4"/>
  <c r="B276" i="4"/>
  <c r="F212" i="7"/>
  <c r="D212" i="7" s="1"/>
  <c r="E212" i="7" s="1"/>
  <c r="H212" i="7" s="1"/>
  <c r="B213" i="7" s="1"/>
  <c r="E274" i="4"/>
  <c r="F274" i="4"/>
  <c r="D274" i="4"/>
  <c r="F758" i="4"/>
  <c r="D758" i="4"/>
  <c r="E758" i="4"/>
  <c r="C759" i="7"/>
  <c r="H759" i="7"/>
  <c r="B760" i="7"/>
  <c r="H759" i="4"/>
  <c r="C759" i="4"/>
  <c r="B760" i="4"/>
  <c r="D758" i="7"/>
  <c r="E758" i="7"/>
  <c r="F758" i="7"/>
  <c r="C213" i="7" l="1"/>
  <c r="C276" i="4"/>
  <c r="H276" i="4"/>
  <c r="B277" i="4"/>
  <c r="D275" i="4"/>
  <c r="F275" i="4"/>
  <c r="E275" i="4"/>
  <c r="E759" i="7"/>
  <c r="F759" i="7"/>
  <c r="D759" i="7"/>
  <c r="F759" i="4"/>
  <c r="D759" i="4"/>
  <c r="E759" i="4"/>
  <c r="C760" i="7"/>
  <c r="H760" i="7"/>
  <c r="B761" i="7"/>
  <c r="C760" i="4"/>
  <c r="H760" i="4"/>
  <c r="B761" i="4"/>
  <c r="E276" i="4" l="1"/>
  <c r="D276" i="4"/>
  <c r="F276" i="4"/>
  <c r="C277" i="4"/>
  <c r="B278" i="4"/>
  <c r="H277" i="4"/>
  <c r="F213" i="7"/>
  <c r="D213" i="7" s="1"/>
  <c r="E213" i="7" s="1"/>
  <c r="H213" i="7" s="1"/>
  <c r="B214" i="7" s="1"/>
  <c r="H761" i="4"/>
  <c r="C761" i="4"/>
  <c r="B762" i="4"/>
  <c r="F760" i="7"/>
  <c r="D760" i="7"/>
  <c r="E760" i="7"/>
  <c r="F760" i="4"/>
  <c r="E760" i="4"/>
  <c r="D760" i="4"/>
  <c r="C761" i="7"/>
  <c r="H761" i="7"/>
  <c r="B762" i="7"/>
  <c r="C214" i="7" l="1"/>
  <c r="F277" i="4"/>
  <c r="D277" i="4"/>
  <c r="E277" i="4"/>
  <c r="B279" i="4"/>
  <c r="C278" i="4"/>
  <c r="H278" i="4"/>
  <c r="H762" i="4"/>
  <c r="C762" i="4"/>
  <c r="B763" i="4"/>
  <c r="C762" i="7"/>
  <c r="H762" i="7"/>
  <c r="B763" i="7"/>
  <c r="E761" i="4"/>
  <c r="D761" i="4"/>
  <c r="F761" i="4"/>
  <c r="D761" i="7"/>
  <c r="F761" i="7"/>
  <c r="E761" i="7"/>
  <c r="F278" i="4" l="1"/>
  <c r="E278" i="4"/>
  <c r="D278" i="4"/>
  <c r="H279" i="4"/>
  <c r="B280" i="4"/>
  <c r="C279" i="4"/>
  <c r="F214" i="7"/>
  <c r="D214" i="7" s="1"/>
  <c r="E214" i="7" s="1"/>
  <c r="H214" i="7" s="1"/>
  <c r="B215" i="7" s="1"/>
  <c r="E762" i="7"/>
  <c r="D762" i="7"/>
  <c r="F762" i="7"/>
  <c r="C763" i="4"/>
  <c r="H763" i="4"/>
  <c r="B764" i="4"/>
  <c r="F762" i="4"/>
  <c r="D762" i="4"/>
  <c r="E762" i="4"/>
  <c r="H763" i="7"/>
  <c r="C763" i="7"/>
  <c r="B764" i="7"/>
  <c r="C215" i="7" l="1"/>
  <c r="F279" i="4"/>
  <c r="D279" i="4"/>
  <c r="E279" i="4"/>
  <c r="B281" i="4"/>
  <c r="C280" i="4"/>
  <c r="H280" i="4"/>
  <c r="H764" i="4"/>
  <c r="C764" i="4"/>
  <c r="B765" i="4"/>
  <c r="H764" i="7"/>
  <c r="C764" i="7"/>
  <c r="B765" i="7"/>
  <c r="E763" i="4"/>
  <c r="D763" i="4"/>
  <c r="F763" i="4"/>
  <c r="D763" i="7"/>
  <c r="E763" i="7"/>
  <c r="F763" i="7"/>
  <c r="F280" i="4" l="1"/>
  <c r="D280" i="4"/>
  <c r="E280" i="4"/>
  <c r="H281" i="4"/>
  <c r="C281" i="4"/>
  <c r="B282" i="4"/>
  <c r="F215" i="7"/>
  <c r="D215" i="7" s="1"/>
  <c r="E215" i="7" s="1"/>
  <c r="H215" i="7" s="1"/>
  <c r="B216" i="7" s="1"/>
  <c r="H765" i="7"/>
  <c r="C765" i="7"/>
  <c r="B766" i="7"/>
  <c r="H765" i="4"/>
  <c r="C765" i="4"/>
  <c r="B766" i="4"/>
  <c r="F764" i="4"/>
  <c r="D764" i="4"/>
  <c r="E764" i="4"/>
  <c r="D764" i="7"/>
  <c r="F764" i="7"/>
  <c r="E764" i="7"/>
  <c r="C216" i="7" l="1"/>
  <c r="H282" i="4"/>
  <c r="C282" i="4"/>
  <c r="B283" i="4"/>
  <c r="D281" i="4"/>
  <c r="F281" i="4"/>
  <c r="E281" i="4"/>
  <c r="C766" i="7"/>
  <c r="H766" i="7"/>
  <c r="B767" i="7"/>
  <c r="H766" i="4"/>
  <c r="C766" i="4"/>
  <c r="B767" i="4"/>
  <c r="F765" i="7"/>
  <c r="D765" i="7"/>
  <c r="E765" i="7"/>
  <c r="D765" i="4"/>
  <c r="E765" i="4"/>
  <c r="F765" i="4"/>
  <c r="H283" i="4" l="1"/>
  <c r="C283" i="4"/>
  <c r="B284" i="4"/>
  <c r="F282" i="4"/>
  <c r="D282" i="4"/>
  <c r="E282" i="4"/>
  <c r="F216" i="7"/>
  <c r="D216" i="7" s="1"/>
  <c r="E216" i="7" s="1"/>
  <c r="H216" i="7" s="1"/>
  <c r="B217" i="7" s="1"/>
  <c r="C767" i="7"/>
  <c r="H767" i="7"/>
  <c r="B768" i="7"/>
  <c r="C767" i="4"/>
  <c r="H767" i="4"/>
  <c r="B768" i="4"/>
  <c r="E766" i="4"/>
  <c r="F766" i="4"/>
  <c r="D766" i="4"/>
  <c r="E766" i="7"/>
  <c r="F766" i="7"/>
  <c r="D766" i="7"/>
  <c r="C217" i="7" l="1"/>
  <c r="E283" i="4"/>
  <c r="D283" i="4"/>
  <c r="F283" i="4"/>
  <c r="H284" i="4"/>
  <c r="B285" i="4"/>
  <c r="C284" i="4"/>
  <c r="D767" i="4"/>
  <c r="F767" i="4"/>
  <c r="E767" i="4"/>
  <c r="H768" i="7"/>
  <c r="C768" i="7"/>
  <c r="B769" i="7"/>
  <c r="H768" i="4"/>
  <c r="C768" i="4"/>
  <c r="B769" i="4"/>
  <c r="E767" i="7"/>
  <c r="F767" i="7"/>
  <c r="D767" i="7"/>
  <c r="B286" i="4" l="1"/>
  <c r="H285" i="4"/>
  <c r="C285" i="4"/>
  <c r="F217" i="7"/>
  <c r="D217" i="7" s="1"/>
  <c r="E217" i="7" s="1"/>
  <c r="H217" i="7" s="1"/>
  <c r="B218" i="7" s="1"/>
  <c r="F284" i="4"/>
  <c r="E284" i="4"/>
  <c r="D284" i="4"/>
  <c r="E768" i="4"/>
  <c r="D768" i="4"/>
  <c r="F768" i="4"/>
  <c r="C769" i="7"/>
  <c r="H769" i="7"/>
  <c r="B770" i="7"/>
  <c r="H769" i="4"/>
  <c r="C769" i="4"/>
  <c r="B770" i="4"/>
  <c r="E768" i="7"/>
  <c r="F768" i="7"/>
  <c r="D768" i="7"/>
  <c r="C218" i="7" l="1"/>
  <c r="F285" i="4"/>
  <c r="D285" i="4"/>
  <c r="E285" i="4"/>
  <c r="C286" i="4"/>
  <c r="H286" i="4"/>
  <c r="B287" i="4"/>
  <c r="C770" i="4"/>
  <c r="H770" i="4"/>
  <c r="B771" i="4"/>
  <c r="E769" i="4"/>
  <c r="D769" i="4"/>
  <c r="F769" i="4"/>
  <c r="F769" i="7"/>
  <c r="D769" i="7"/>
  <c r="E769" i="7"/>
  <c r="H770" i="7"/>
  <c r="C770" i="7"/>
  <c r="B771" i="7"/>
  <c r="H287" i="4" l="1"/>
  <c r="C287" i="4"/>
  <c r="B288" i="4"/>
  <c r="E286" i="4"/>
  <c r="F286" i="4"/>
  <c r="D286" i="4"/>
  <c r="F218" i="7"/>
  <c r="D218" i="7" s="1"/>
  <c r="E218" i="7" s="1"/>
  <c r="H218" i="7" s="1"/>
  <c r="B219" i="7" s="1"/>
  <c r="E770" i="4"/>
  <c r="F770" i="4"/>
  <c r="D770" i="4"/>
  <c r="C771" i="7"/>
  <c r="H771" i="7"/>
  <c r="B772" i="7"/>
  <c r="D770" i="7"/>
  <c r="F770" i="7"/>
  <c r="E770" i="7"/>
  <c r="C771" i="4"/>
  <c r="H771" i="4"/>
  <c r="B772" i="4"/>
  <c r="C219" i="7" l="1"/>
  <c r="C288" i="4"/>
  <c r="B289" i="4"/>
  <c r="H288" i="4"/>
  <c r="D287" i="4"/>
  <c r="E287" i="4"/>
  <c r="F287" i="4"/>
  <c r="H772" i="4"/>
  <c r="C772" i="4"/>
  <c r="B773" i="4"/>
  <c r="D771" i="7"/>
  <c r="F771" i="7"/>
  <c r="E771" i="7"/>
  <c r="D771" i="4"/>
  <c r="F771" i="4"/>
  <c r="E771" i="4"/>
  <c r="C772" i="7"/>
  <c r="H772" i="7"/>
  <c r="B773" i="7"/>
  <c r="E288" i="4" l="1"/>
  <c r="F288" i="4"/>
  <c r="D288" i="4"/>
  <c r="H289" i="4"/>
  <c r="C289" i="4"/>
  <c r="B290" i="4"/>
  <c r="F219" i="7"/>
  <c r="D219" i="7" s="1"/>
  <c r="E219" i="7" s="1"/>
  <c r="H219" i="7" s="1"/>
  <c r="B220" i="7" s="1"/>
  <c r="C773" i="7"/>
  <c r="H773" i="7"/>
  <c r="B774" i="7"/>
  <c r="D772" i="4"/>
  <c r="E772" i="4"/>
  <c r="F772" i="4"/>
  <c r="H773" i="4"/>
  <c r="C773" i="4"/>
  <c r="B774" i="4"/>
  <c r="E772" i="7"/>
  <c r="D772" i="7"/>
  <c r="F772" i="7"/>
  <c r="C220" i="7" l="1"/>
  <c r="H290" i="4"/>
  <c r="B291" i="4"/>
  <c r="C290" i="4"/>
  <c r="F289" i="4"/>
  <c r="D289" i="4"/>
  <c r="E289" i="4"/>
  <c r="C774" i="7"/>
  <c r="H774" i="7"/>
  <c r="B775" i="7"/>
  <c r="E773" i="4"/>
  <c r="F773" i="4"/>
  <c r="D773" i="4"/>
  <c r="C774" i="4"/>
  <c r="H774" i="4"/>
  <c r="B775" i="4"/>
  <c r="F773" i="7"/>
  <c r="D773" i="7"/>
  <c r="E773" i="7"/>
  <c r="F290" i="4" l="1"/>
  <c r="D290" i="4"/>
  <c r="E290" i="4"/>
  <c r="B292" i="4"/>
  <c r="C291" i="4"/>
  <c r="H291" i="4"/>
  <c r="F220" i="7"/>
  <c r="D220" i="7" s="1"/>
  <c r="E220" i="7" s="1"/>
  <c r="H220" i="7" s="1"/>
  <c r="B221" i="7" s="1"/>
  <c r="D774" i="4"/>
  <c r="E774" i="4"/>
  <c r="F774" i="4"/>
  <c r="C775" i="7"/>
  <c r="H775" i="7"/>
  <c r="B776" i="7"/>
  <c r="H775" i="4"/>
  <c r="C775" i="4"/>
  <c r="B776" i="4"/>
  <c r="E774" i="7"/>
  <c r="F774" i="7"/>
  <c r="D774" i="7"/>
  <c r="C221" i="7" l="1"/>
  <c r="C292" i="4"/>
  <c r="H292" i="4"/>
  <c r="B293" i="4"/>
  <c r="D291" i="4"/>
  <c r="E291" i="4"/>
  <c r="F291" i="4"/>
  <c r="E775" i="7"/>
  <c r="D775" i="7"/>
  <c r="F775" i="7"/>
  <c r="H776" i="7"/>
  <c r="C776" i="7"/>
  <c r="B777" i="7"/>
  <c r="E775" i="4"/>
  <c r="D775" i="4"/>
  <c r="F775" i="4"/>
  <c r="C776" i="4"/>
  <c r="H776" i="4"/>
  <c r="B777" i="4"/>
  <c r="D292" i="4" l="1"/>
  <c r="F292" i="4"/>
  <c r="E292" i="4"/>
  <c r="F221" i="7"/>
  <c r="D221" i="7" s="1"/>
  <c r="E221" i="7" s="1"/>
  <c r="H221" i="7" s="1"/>
  <c r="B222" i="7" s="1"/>
  <c r="B294" i="4"/>
  <c r="C293" i="4"/>
  <c r="H293" i="4"/>
  <c r="H777" i="7"/>
  <c r="C777" i="7"/>
  <c r="B778" i="7"/>
  <c r="H777" i="4"/>
  <c r="C777" i="4"/>
  <c r="B778" i="4"/>
  <c r="F776" i="4"/>
  <c r="E776" i="4"/>
  <c r="D776" i="4"/>
  <c r="F776" i="7"/>
  <c r="D776" i="7"/>
  <c r="E776" i="7"/>
  <c r="C222" i="7" l="1"/>
  <c r="E293" i="4"/>
  <c r="F293" i="4"/>
  <c r="D293" i="4"/>
  <c r="C294" i="4"/>
  <c r="H294" i="4"/>
  <c r="B295" i="4"/>
  <c r="E777" i="7"/>
  <c r="D777" i="7"/>
  <c r="F777" i="7"/>
  <c r="H778" i="7"/>
  <c r="C778" i="7"/>
  <c r="B779" i="7"/>
  <c r="H778" i="4"/>
  <c r="C778" i="4"/>
  <c r="B779" i="4"/>
  <c r="D777" i="4"/>
  <c r="E777" i="4"/>
  <c r="F777" i="4"/>
  <c r="H295" i="4" l="1"/>
  <c r="C295" i="4"/>
  <c r="B296" i="4"/>
  <c r="F294" i="4"/>
  <c r="D294" i="4"/>
  <c r="E294" i="4"/>
  <c r="F222" i="7"/>
  <c r="D222" i="7" s="1"/>
  <c r="E222" i="7" s="1"/>
  <c r="H222" i="7" s="1"/>
  <c r="B223" i="7" s="1"/>
  <c r="H779" i="7"/>
  <c r="C779" i="7"/>
  <c r="B780" i="7"/>
  <c r="F778" i="4"/>
  <c r="D778" i="4"/>
  <c r="E778" i="4"/>
  <c r="H779" i="4"/>
  <c r="C779" i="4"/>
  <c r="B780" i="4"/>
  <c r="D778" i="7"/>
  <c r="E778" i="7"/>
  <c r="F778" i="7"/>
  <c r="C223" i="7" l="1"/>
  <c r="E295" i="4"/>
  <c r="F295" i="4"/>
  <c r="D295" i="4"/>
  <c r="H296" i="4"/>
  <c r="C296" i="4"/>
  <c r="B297" i="4"/>
  <c r="E779" i="7"/>
  <c r="F779" i="7"/>
  <c r="D779" i="7"/>
  <c r="C780" i="4"/>
  <c r="H780" i="4"/>
  <c r="B781" i="4"/>
  <c r="F779" i="4"/>
  <c r="D779" i="4"/>
  <c r="E779" i="4"/>
  <c r="H780" i="7"/>
  <c r="C780" i="7"/>
  <c r="B781" i="7"/>
  <c r="F296" i="4" l="1"/>
  <c r="E296" i="4"/>
  <c r="D296" i="4"/>
  <c r="F223" i="7"/>
  <c r="D223" i="7" s="1"/>
  <c r="E223" i="7" s="1"/>
  <c r="H223" i="7" s="1"/>
  <c r="B224" i="7" s="1"/>
  <c r="C297" i="4"/>
  <c r="H297" i="4"/>
  <c r="B298" i="4"/>
  <c r="C781" i="7"/>
  <c r="H781" i="7"/>
  <c r="B782" i="7"/>
  <c r="F780" i="4"/>
  <c r="E780" i="4"/>
  <c r="D780" i="4"/>
  <c r="E780" i="7"/>
  <c r="F780" i="7"/>
  <c r="D780" i="7"/>
  <c r="H781" i="4"/>
  <c r="C781" i="4"/>
  <c r="B782" i="4"/>
  <c r="C224" i="7" l="1"/>
  <c r="F297" i="4"/>
  <c r="E297" i="4"/>
  <c r="D297" i="4"/>
  <c r="C298" i="4"/>
  <c r="H298" i="4"/>
  <c r="B299" i="4"/>
  <c r="H782" i="4"/>
  <c r="C782" i="4"/>
  <c r="B783" i="4"/>
  <c r="D781" i="4"/>
  <c r="F781" i="4"/>
  <c r="E781" i="4"/>
  <c r="H782" i="7"/>
  <c r="C782" i="7"/>
  <c r="B783" i="7"/>
  <c r="E781" i="7"/>
  <c r="D781" i="7"/>
  <c r="F781" i="7"/>
  <c r="E298" i="4" l="1"/>
  <c r="F298" i="4"/>
  <c r="D298" i="4"/>
  <c r="F224" i="7"/>
  <c r="D224" i="7" s="1"/>
  <c r="E224" i="7" s="1"/>
  <c r="H224" i="7" s="1"/>
  <c r="B225" i="7" s="1"/>
  <c r="C299" i="4"/>
  <c r="H299" i="4"/>
  <c r="B300" i="4"/>
  <c r="E782" i="7"/>
  <c r="F782" i="7"/>
  <c r="D782" i="7"/>
  <c r="H783" i="4"/>
  <c r="C783" i="4"/>
  <c r="B784" i="4"/>
  <c r="F782" i="4"/>
  <c r="D782" i="4"/>
  <c r="E782" i="4"/>
  <c r="H783" i="7"/>
  <c r="C783" i="7"/>
  <c r="B784" i="7"/>
  <c r="C225" i="7" l="1"/>
  <c r="E299" i="4"/>
  <c r="F299" i="4"/>
  <c r="D299" i="4"/>
  <c r="C300" i="4"/>
  <c r="B301" i="4"/>
  <c r="H300" i="4"/>
  <c r="C784" i="4"/>
  <c r="H784" i="4"/>
  <c r="B785" i="4"/>
  <c r="C784" i="7"/>
  <c r="H784" i="7"/>
  <c r="B785" i="7"/>
  <c r="F783" i="7"/>
  <c r="D783" i="7"/>
  <c r="E783" i="7"/>
  <c r="D783" i="4"/>
  <c r="E783" i="4"/>
  <c r="F783" i="4"/>
  <c r="D300" i="4" l="1"/>
  <c r="F300" i="4"/>
  <c r="E300" i="4"/>
  <c r="F225" i="7"/>
  <c r="D225" i="7" s="1"/>
  <c r="E225" i="7" s="1"/>
  <c r="H225" i="7" s="1"/>
  <c r="B226" i="7" s="1"/>
  <c r="H301" i="4"/>
  <c r="C301" i="4"/>
  <c r="B302" i="4"/>
  <c r="D784" i="7"/>
  <c r="F784" i="7"/>
  <c r="E784" i="7"/>
  <c r="C785" i="4"/>
  <c r="H785" i="4"/>
  <c r="B786" i="4"/>
  <c r="H785" i="7"/>
  <c r="C785" i="7"/>
  <c r="B786" i="7"/>
  <c r="D784" i="4"/>
  <c r="E784" i="4"/>
  <c r="F784" i="4"/>
  <c r="C226" i="7" l="1"/>
  <c r="D301" i="4"/>
  <c r="E301" i="4"/>
  <c r="F301" i="4"/>
  <c r="H302" i="4"/>
  <c r="C302" i="4"/>
  <c r="B303" i="4"/>
  <c r="E785" i="4"/>
  <c r="F785" i="4"/>
  <c r="D785" i="4"/>
  <c r="H786" i="4"/>
  <c r="C786" i="4"/>
  <c r="B787" i="4"/>
  <c r="F785" i="7"/>
  <c r="E785" i="7"/>
  <c r="D785" i="7"/>
  <c r="H786" i="7"/>
  <c r="C786" i="7"/>
  <c r="B787" i="7"/>
  <c r="D302" i="4" l="1"/>
  <c r="E302" i="4"/>
  <c r="F302" i="4"/>
  <c r="H303" i="4"/>
  <c r="C303" i="4"/>
  <c r="B304" i="4"/>
  <c r="F226" i="7"/>
  <c r="D226" i="7" s="1"/>
  <c r="E226" i="7" s="1"/>
  <c r="H226" i="7" s="1"/>
  <c r="B227" i="7" s="1"/>
  <c r="H787" i="7"/>
  <c r="C787" i="7"/>
  <c r="B788" i="7"/>
  <c r="C787" i="4"/>
  <c r="H787" i="4"/>
  <c r="B788" i="4"/>
  <c r="E786" i="7"/>
  <c r="F786" i="7"/>
  <c r="D786" i="7"/>
  <c r="E786" i="4"/>
  <c r="D786" i="4"/>
  <c r="F786" i="4"/>
  <c r="C227" i="7" l="1"/>
  <c r="C304" i="4"/>
  <c r="H304" i="4"/>
  <c r="B305" i="4"/>
  <c r="E303" i="4"/>
  <c r="F303" i="4"/>
  <c r="D303" i="4"/>
  <c r="D787" i="4"/>
  <c r="E787" i="4"/>
  <c r="F787" i="4"/>
  <c r="H788" i="7"/>
  <c r="C788" i="7"/>
  <c r="B789" i="7"/>
  <c r="F787" i="7"/>
  <c r="D787" i="7"/>
  <c r="E787" i="7"/>
  <c r="C788" i="4"/>
  <c r="H788" i="4"/>
  <c r="B789" i="4"/>
  <c r="D304" i="4" l="1"/>
  <c r="E304" i="4"/>
  <c r="F304" i="4"/>
  <c r="F227" i="7"/>
  <c r="D227" i="7" s="1"/>
  <c r="E227" i="7" s="1"/>
  <c r="H227" i="7" s="1"/>
  <c r="B228" i="7" s="1"/>
  <c r="H305" i="4"/>
  <c r="C305" i="4"/>
  <c r="B306" i="4"/>
  <c r="C789" i="4"/>
  <c r="H789" i="4"/>
  <c r="B790" i="4"/>
  <c r="F788" i="4"/>
  <c r="E788" i="4"/>
  <c r="D788" i="4"/>
  <c r="C789" i="7"/>
  <c r="H789" i="7"/>
  <c r="B790" i="7"/>
  <c r="F788" i="7"/>
  <c r="E788" i="7"/>
  <c r="D788" i="7"/>
  <c r="C228" i="7" l="1"/>
  <c r="D305" i="4"/>
  <c r="E305" i="4"/>
  <c r="F305" i="4"/>
  <c r="H306" i="4"/>
  <c r="B307" i="4"/>
  <c r="C306" i="4"/>
  <c r="H790" i="7"/>
  <c r="C790" i="7"/>
  <c r="B791" i="7"/>
  <c r="F789" i="7"/>
  <c r="E789" i="7"/>
  <c r="D789" i="7"/>
  <c r="C790" i="4"/>
  <c r="H790" i="4"/>
  <c r="B791" i="4"/>
  <c r="E789" i="4"/>
  <c r="F789" i="4"/>
  <c r="D789" i="4"/>
  <c r="B308" i="4" l="1"/>
  <c r="C307" i="4"/>
  <c r="H307" i="4"/>
  <c r="F228" i="7"/>
  <c r="D228" i="7" s="1"/>
  <c r="E228" i="7" s="1"/>
  <c r="H228" i="7" s="1"/>
  <c r="B229" i="7" s="1"/>
  <c r="E306" i="4"/>
  <c r="F306" i="4"/>
  <c r="D306" i="4"/>
  <c r="E790" i="4"/>
  <c r="F790" i="4"/>
  <c r="D790" i="4"/>
  <c r="H791" i="7"/>
  <c r="C791" i="7"/>
  <c r="B792" i="7"/>
  <c r="F790" i="7"/>
  <c r="D790" i="7"/>
  <c r="E790" i="7"/>
  <c r="H791" i="4"/>
  <c r="C791" i="4"/>
  <c r="B792" i="4"/>
  <c r="C229" i="7" l="1"/>
  <c r="E307" i="4"/>
  <c r="D307" i="4"/>
  <c r="F307" i="4"/>
  <c r="H308" i="4"/>
  <c r="C308" i="4"/>
  <c r="B309" i="4"/>
  <c r="C792" i="4"/>
  <c r="H792" i="4"/>
  <c r="B793" i="4"/>
  <c r="F791" i="4"/>
  <c r="E791" i="4"/>
  <c r="D791" i="4"/>
  <c r="H792" i="7"/>
  <c r="C792" i="7"/>
  <c r="B793" i="7"/>
  <c r="E791" i="7"/>
  <c r="D791" i="7"/>
  <c r="F791" i="7"/>
  <c r="F308" i="4" l="1"/>
  <c r="D308" i="4"/>
  <c r="E308" i="4"/>
  <c r="F229" i="7"/>
  <c r="D229" i="7" s="1"/>
  <c r="E229" i="7" s="1"/>
  <c r="H229" i="7" s="1"/>
  <c r="B230" i="7" s="1"/>
  <c r="H309" i="4"/>
  <c r="C309" i="4"/>
  <c r="B310" i="4"/>
  <c r="C793" i="4"/>
  <c r="H793" i="4"/>
  <c r="B794" i="4"/>
  <c r="E792" i="7"/>
  <c r="D792" i="7"/>
  <c r="F792" i="7"/>
  <c r="C793" i="7"/>
  <c r="H793" i="7"/>
  <c r="B794" i="7"/>
  <c r="E792" i="4"/>
  <c r="F792" i="4"/>
  <c r="D792" i="4"/>
  <c r="C230" i="7" l="1"/>
  <c r="D309" i="4"/>
  <c r="E309" i="4"/>
  <c r="F309" i="4"/>
  <c r="C310" i="4"/>
  <c r="B311" i="4"/>
  <c r="H310" i="4"/>
  <c r="H794" i="4"/>
  <c r="C794" i="4"/>
  <c r="B795" i="4"/>
  <c r="D793" i="7"/>
  <c r="F793" i="7"/>
  <c r="E793" i="7"/>
  <c r="C794" i="7"/>
  <c r="H794" i="7"/>
  <c r="B795" i="7"/>
  <c r="F793" i="4"/>
  <c r="D793" i="4"/>
  <c r="E793" i="4"/>
  <c r="C311" i="4" l="1"/>
  <c r="H311" i="4"/>
  <c r="B312" i="4"/>
  <c r="D310" i="4"/>
  <c r="E310" i="4"/>
  <c r="F310" i="4"/>
  <c r="F230" i="7"/>
  <c r="D230" i="7" s="1"/>
  <c r="E230" i="7" s="1"/>
  <c r="H230" i="7" s="1"/>
  <c r="B231" i="7" s="1"/>
  <c r="F794" i="7"/>
  <c r="D794" i="7"/>
  <c r="E794" i="7"/>
  <c r="H795" i="4"/>
  <c r="C795" i="4"/>
  <c r="B796" i="4"/>
  <c r="E794" i="4"/>
  <c r="F794" i="4"/>
  <c r="D794" i="4"/>
  <c r="C795" i="7"/>
  <c r="H795" i="7"/>
  <c r="B796" i="7"/>
  <c r="C231" i="7" l="1"/>
  <c r="C312" i="4"/>
  <c r="H312" i="4"/>
  <c r="B313" i="4"/>
  <c r="F311" i="4"/>
  <c r="D311" i="4"/>
  <c r="E311" i="4"/>
  <c r="H796" i="7"/>
  <c r="C796" i="7"/>
  <c r="B797" i="7"/>
  <c r="F795" i="7"/>
  <c r="E795" i="7"/>
  <c r="D795" i="7"/>
  <c r="C796" i="4"/>
  <c r="H796" i="4"/>
  <c r="B797" i="4"/>
  <c r="D795" i="4"/>
  <c r="E795" i="4"/>
  <c r="F795" i="4"/>
  <c r="E312" i="4" l="1"/>
  <c r="F312" i="4"/>
  <c r="D312" i="4"/>
  <c r="H313" i="4"/>
  <c r="C313" i="4"/>
  <c r="B314" i="4"/>
  <c r="F231" i="7"/>
  <c r="D231" i="7" s="1"/>
  <c r="E231" i="7" s="1"/>
  <c r="H231" i="7" s="1"/>
  <c r="B232" i="7" s="1"/>
  <c r="H797" i="7"/>
  <c r="C797" i="7"/>
  <c r="B798" i="7"/>
  <c r="E796" i="7"/>
  <c r="F796" i="7"/>
  <c r="D796" i="7"/>
  <c r="F796" i="4"/>
  <c r="D796" i="4"/>
  <c r="E796" i="4"/>
  <c r="C797" i="4"/>
  <c r="H797" i="4"/>
  <c r="B798" i="4"/>
  <c r="C232" i="7" l="1"/>
  <c r="H314" i="4"/>
  <c r="B315" i="4"/>
  <c r="C314" i="4"/>
  <c r="D313" i="4"/>
  <c r="F313" i="4"/>
  <c r="E313" i="4"/>
  <c r="H798" i="7"/>
  <c r="C798" i="7"/>
  <c r="B799" i="7"/>
  <c r="D797" i="7"/>
  <c r="F797" i="7"/>
  <c r="E797" i="7"/>
  <c r="H798" i="4"/>
  <c r="C798" i="4"/>
  <c r="B799" i="4"/>
  <c r="D797" i="4"/>
  <c r="E797" i="4"/>
  <c r="F797" i="4"/>
  <c r="F232" i="7" l="1"/>
  <c r="D232" i="7" s="1"/>
  <c r="E232" i="7" s="1"/>
  <c r="H232" i="7" s="1"/>
  <c r="B233" i="7" s="1"/>
  <c r="E314" i="4"/>
  <c r="F314" i="4"/>
  <c r="D314" i="4"/>
  <c r="C315" i="4"/>
  <c r="H315" i="4"/>
  <c r="B316" i="4"/>
  <c r="E798" i="4"/>
  <c r="D798" i="4"/>
  <c r="F798" i="4"/>
  <c r="E798" i="7"/>
  <c r="D798" i="7"/>
  <c r="F798" i="7"/>
  <c r="H799" i="7"/>
  <c r="C799" i="7"/>
  <c r="B800" i="7"/>
  <c r="H799" i="4"/>
  <c r="C799" i="4"/>
  <c r="B800" i="4"/>
  <c r="C233" i="7" l="1"/>
  <c r="D315" i="4"/>
  <c r="E315" i="4"/>
  <c r="F315" i="4"/>
  <c r="C316" i="4"/>
  <c r="H316" i="4"/>
  <c r="B317" i="4"/>
  <c r="H800" i="4"/>
  <c r="C800" i="4"/>
  <c r="B801" i="4"/>
  <c r="E799" i="4"/>
  <c r="D799" i="4"/>
  <c r="F799" i="4"/>
  <c r="F799" i="7"/>
  <c r="E799" i="7"/>
  <c r="D799" i="7"/>
  <c r="H800" i="7"/>
  <c r="C800" i="7"/>
  <c r="B801" i="7"/>
  <c r="E316" i="4" l="1"/>
  <c r="F316" i="4"/>
  <c r="D316" i="4"/>
  <c r="B318" i="4"/>
  <c r="C317" i="4"/>
  <c r="H317" i="4"/>
  <c r="F233" i="7"/>
  <c r="D233" i="7" s="1"/>
  <c r="E233" i="7" s="1"/>
  <c r="H233" i="7" s="1"/>
  <c r="B234" i="7" s="1"/>
  <c r="H801" i="7"/>
  <c r="C801" i="7"/>
  <c r="B802" i="7"/>
  <c r="F800" i="7"/>
  <c r="E800" i="7"/>
  <c r="D800" i="7"/>
  <c r="C801" i="4"/>
  <c r="H801" i="4"/>
  <c r="B802" i="4"/>
  <c r="E800" i="4"/>
  <c r="F800" i="4"/>
  <c r="D800" i="4"/>
  <c r="C234" i="7" l="1"/>
  <c r="C318" i="4"/>
  <c r="H318" i="4"/>
  <c r="B319" i="4"/>
  <c r="F317" i="4"/>
  <c r="D317" i="4"/>
  <c r="E317" i="4"/>
  <c r="D801" i="4"/>
  <c r="F801" i="4"/>
  <c r="E801" i="4"/>
  <c r="D801" i="7"/>
  <c r="E801" i="7"/>
  <c r="F801" i="7"/>
  <c r="C802" i="7"/>
  <c r="H802" i="7"/>
  <c r="B803" i="7"/>
  <c r="H802" i="4"/>
  <c r="C802" i="4"/>
  <c r="B803" i="4"/>
  <c r="D318" i="4" l="1"/>
  <c r="E318" i="4"/>
  <c r="F318" i="4"/>
  <c r="C319" i="4"/>
  <c r="H319" i="4"/>
  <c r="B320" i="4"/>
  <c r="F234" i="7"/>
  <c r="D234" i="7" s="1"/>
  <c r="E234" i="7" s="1"/>
  <c r="H234" i="7" s="1"/>
  <c r="B235" i="7" s="1"/>
  <c r="E802" i="7"/>
  <c r="D802" i="7"/>
  <c r="F802" i="7"/>
  <c r="H803" i="4"/>
  <c r="C803" i="4"/>
  <c r="B804" i="4"/>
  <c r="E802" i="4"/>
  <c r="D802" i="4"/>
  <c r="F802" i="4"/>
  <c r="C803" i="7"/>
  <c r="H803" i="7"/>
  <c r="B804" i="7"/>
  <c r="C235" i="7" l="1"/>
  <c r="F319" i="4"/>
  <c r="D319" i="4"/>
  <c r="E319" i="4"/>
  <c r="H320" i="4"/>
  <c r="C320" i="4"/>
  <c r="B321" i="4"/>
  <c r="H804" i="7"/>
  <c r="C804" i="7"/>
  <c r="B805" i="7"/>
  <c r="H804" i="4"/>
  <c r="C804" i="4"/>
  <c r="B805" i="4"/>
  <c r="F803" i="7"/>
  <c r="E803" i="7"/>
  <c r="D803" i="7"/>
  <c r="F803" i="4"/>
  <c r="E803" i="4"/>
  <c r="D803" i="4"/>
  <c r="C321" i="4" l="1"/>
  <c r="H321" i="4"/>
  <c r="B322" i="4"/>
  <c r="F320" i="4"/>
  <c r="E320" i="4"/>
  <c r="D320" i="4"/>
  <c r="F235" i="7"/>
  <c r="D235" i="7" s="1"/>
  <c r="E235" i="7" s="1"/>
  <c r="H235" i="7" s="1"/>
  <c r="B236" i="7" s="1"/>
  <c r="C805" i="7"/>
  <c r="H805" i="7"/>
  <c r="B806" i="7"/>
  <c r="D804" i="7"/>
  <c r="E804" i="7"/>
  <c r="F804" i="7"/>
  <c r="C805" i="4"/>
  <c r="H805" i="4"/>
  <c r="B806" i="4"/>
  <c r="D804" i="4"/>
  <c r="F804" i="4"/>
  <c r="E804" i="4"/>
  <c r="C236" i="7" l="1"/>
  <c r="B323" i="4"/>
  <c r="H322" i="4"/>
  <c r="C322" i="4"/>
  <c r="E321" i="4"/>
  <c r="D321" i="4"/>
  <c r="F321" i="4"/>
  <c r="F805" i="4"/>
  <c r="E805" i="4"/>
  <c r="D805" i="4"/>
  <c r="C806" i="7"/>
  <c r="H806" i="7"/>
  <c r="B807" i="7"/>
  <c r="H806" i="4"/>
  <c r="C806" i="4"/>
  <c r="B807" i="4"/>
  <c r="E805" i="7"/>
  <c r="F805" i="7"/>
  <c r="D805" i="7"/>
  <c r="C323" i="4" l="1"/>
  <c r="H323" i="4"/>
  <c r="B324" i="4"/>
  <c r="F236" i="7"/>
  <c r="D236" i="7" s="1"/>
  <c r="E236" i="7" s="1"/>
  <c r="H236" i="7" s="1"/>
  <c r="B237" i="7" s="1"/>
  <c r="F322" i="4"/>
  <c r="D322" i="4"/>
  <c r="E322" i="4"/>
  <c r="D806" i="7"/>
  <c r="F806" i="7"/>
  <c r="E806" i="7"/>
  <c r="F806" i="4"/>
  <c r="E806" i="4"/>
  <c r="D806" i="4"/>
  <c r="H807" i="7"/>
  <c r="C807" i="7"/>
  <c r="B808" i="7"/>
  <c r="H807" i="4"/>
  <c r="C807" i="4"/>
  <c r="B808" i="4"/>
  <c r="C237" i="7" l="1"/>
  <c r="H324" i="4"/>
  <c r="C324" i="4"/>
  <c r="B325" i="4"/>
  <c r="E323" i="4"/>
  <c r="F323" i="4"/>
  <c r="D323" i="4"/>
  <c r="C808" i="4"/>
  <c r="H808" i="4"/>
  <c r="B809" i="4"/>
  <c r="F807" i="7"/>
  <c r="E807" i="7"/>
  <c r="D807" i="7"/>
  <c r="E807" i="4"/>
  <c r="F807" i="4"/>
  <c r="D807" i="4"/>
  <c r="C808" i="7"/>
  <c r="H808" i="7"/>
  <c r="B809" i="7"/>
  <c r="F324" i="4" l="1"/>
  <c r="D324" i="4"/>
  <c r="E324" i="4"/>
  <c r="H325" i="4"/>
  <c r="B326" i="4"/>
  <c r="C325" i="4"/>
  <c r="F237" i="7"/>
  <c r="D237" i="7" s="1"/>
  <c r="E237" i="7" s="1"/>
  <c r="H237" i="7" s="1"/>
  <c r="B238" i="7" s="1"/>
  <c r="H809" i="4"/>
  <c r="C809" i="4"/>
  <c r="B810" i="4"/>
  <c r="H809" i="7"/>
  <c r="C809" i="7"/>
  <c r="B810" i="7"/>
  <c r="E808" i="7"/>
  <c r="D808" i="7"/>
  <c r="F808" i="7"/>
  <c r="F808" i="4"/>
  <c r="E808" i="4"/>
  <c r="D808" i="4"/>
  <c r="C238" i="7" l="1"/>
  <c r="E325" i="4"/>
  <c r="D325" i="4"/>
  <c r="F325" i="4"/>
  <c r="B327" i="4"/>
  <c r="H326" i="4"/>
  <c r="C326" i="4"/>
  <c r="H810" i="4"/>
  <c r="C810" i="4"/>
  <c r="B811" i="4"/>
  <c r="F809" i="4"/>
  <c r="D809" i="4"/>
  <c r="E809" i="4"/>
  <c r="C810" i="7"/>
  <c r="H810" i="7"/>
  <c r="B811" i="7"/>
  <c r="E809" i="7"/>
  <c r="D809" i="7"/>
  <c r="F809" i="7"/>
  <c r="F238" i="7" l="1"/>
  <c r="D238" i="7" s="1"/>
  <c r="E238" i="7" s="1"/>
  <c r="H238" i="7" s="1"/>
  <c r="B239" i="7" s="1"/>
  <c r="H327" i="4"/>
  <c r="C327" i="4"/>
  <c r="B328" i="4"/>
  <c r="E326" i="4"/>
  <c r="D326" i="4"/>
  <c r="F326" i="4"/>
  <c r="C811" i="7"/>
  <c r="H811" i="7"/>
  <c r="B812" i="7"/>
  <c r="E810" i="7"/>
  <c r="F810" i="7"/>
  <c r="D810" i="7"/>
  <c r="C811" i="4"/>
  <c r="H811" i="4"/>
  <c r="B812" i="4"/>
  <c r="D810" i="4"/>
  <c r="F810" i="4"/>
  <c r="E810" i="4"/>
  <c r="C239" i="7" l="1"/>
  <c r="B329" i="4"/>
  <c r="C328" i="4"/>
  <c r="H328" i="4"/>
  <c r="E327" i="4"/>
  <c r="F327" i="4"/>
  <c r="D327" i="4"/>
  <c r="C812" i="7"/>
  <c r="H812" i="7"/>
  <c r="B813" i="7"/>
  <c r="F811" i="4"/>
  <c r="D811" i="4"/>
  <c r="E811" i="4"/>
  <c r="H812" i="4"/>
  <c r="C812" i="4"/>
  <c r="B813" i="4"/>
  <c r="E811" i="7"/>
  <c r="F811" i="7"/>
  <c r="D811" i="7"/>
  <c r="C329" i="4" l="1"/>
  <c r="H329" i="4"/>
  <c r="B330" i="4"/>
  <c r="F239" i="7"/>
  <c r="D239" i="7" s="1"/>
  <c r="E239" i="7" s="1"/>
  <c r="H239" i="7" s="1"/>
  <c r="B240" i="7" s="1"/>
  <c r="F328" i="4"/>
  <c r="D328" i="4"/>
  <c r="E328" i="4"/>
  <c r="C813" i="4"/>
  <c r="H813" i="4"/>
  <c r="B814" i="4"/>
  <c r="D812" i="4"/>
  <c r="E812" i="4"/>
  <c r="F812" i="4"/>
  <c r="H813" i="7"/>
  <c r="C813" i="7"/>
  <c r="B814" i="7"/>
  <c r="E812" i="7"/>
  <c r="F812" i="7"/>
  <c r="D812" i="7"/>
  <c r="C240" i="7" l="1"/>
  <c r="C330" i="4"/>
  <c r="B331" i="4"/>
  <c r="H330" i="4"/>
  <c r="D329" i="4"/>
  <c r="E329" i="4"/>
  <c r="F329" i="4"/>
  <c r="F813" i="7"/>
  <c r="E813" i="7"/>
  <c r="D813" i="7"/>
  <c r="H814" i="4"/>
  <c r="C814" i="4"/>
  <c r="B815" i="4"/>
  <c r="C814" i="7"/>
  <c r="H814" i="7"/>
  <c r="B815" i="7"/>
  <c r="D813" i="4"/>
  <c r="F813" i="4"/>
  <c r="E813" i="4"/>
  <c r="F330" i="4" l="1"/>
  <c r="E330" i="4"/>
  <c r="D330" i="4"/>
  <c r="B332" i="4"/>
  <c r="C331" i="4"/>
  <c r="H331" i="4"/>
  <c r="F240" i="7"/>
  <c r="D240" i="7" s="1"/>
  <c r="E240" i="7" s="1"/>
  <c r="H240" i="7" s="1"/>
  <c r="B241" i="7" s="1"/>
  <c r="C815" i="7"/>
  <c r="H815" i="7"/>
  <c r="B816" i="7"/>
  <c r="D814" i="4"/>
  <c r="E814" i="4"/>
  <c r="F814" i="4"/>
  <c r="H815" i="4"/>
  <c r="C815" i="4"/>
  <c r="B816" i="4"/>
  <c r="F814" i="7"/>
  <c r="E814" i="7"/>
  <c r="D814" i="7"/>
  <c r="C241" i="7" l="1"/>
  <c r="B333" i="4"/>
  <c r="C332" i="4"/>
  <c r="H332" i="4"/>
  <c r="D331" i="4"/>
  <c r="E331" i="4"/>
  <c r="F331" i="4"/>
  <c r="D815" i="4"/>
  <c r="E815" i="4"/>
  <c r="F815" i="4"/>
  <c r="H816" i="7"/>
  <c r="C816" i="7"/>
  <c r="B817" i="7"/>
  <c r="H816" i="4"/>
  <c r="C816" i="4"/>
  <c r="B817" i="4"/>
  <c r="E815" i="7"/>
  <c r="F815" i="7"/>
  <c r="D815" i="7"/>
  <c r="C333" i="4" l="1"/>
  <c r="H333" i="4"/>
  <c r="B334" i="4"/>
  <c r="F241" i="7"/>
  <c r="D241" i="7" s="1"/>
  <c r="E241" i="7" s="1"/>
  <c r="H241" i="7" s="1"/>
  <c r="B242" i="7" s="1"/>
  <c r="E332" i="4"/>
  <c r="F332" i="4"/>
  <c r="D332" i="4"/>
  <c r="D816" i="4"/>
  <c r="F816" i="4"/>
  <c r="E816" i="4"/>
  <c r="C817" i="7"/>
  <c r="H817" i="7"/>
  <c r="B818" i="7"/>
  <c r="C817" i="4"/>
  <c r="H817" i="4"/>
  <c r="B818" i="4"/>
  <c r="F816" i="7"/>
  <c r="E816" i="7"/>
  <c r="D816" i="7"/>
  <c r="C242" i="7" l="1"/>
  <c r="C334" i="4"/>
  <c r="H334" i="4"/>
  <c r="B335" i="4"/>
  <c r="D333" i="4"/>
  <c r="E333" i="4"/>
  <c r="F333" i="4"/>
  <c r="H818" i="4"/>
  <c r="C818" i="4"/>
  <c r="B819" i="4"/>
  <c r="D817" i="7"/>
  <c r="E817" i="7"/>
  <c r="F817" i="7"/>
  <c r="E817" i="4"/>
  <c r="F817" i="4"/>
  <c r="D817" i="4"/>
  <c r="C818" i="7"/>
  <c r="H818" i="7"/>
  <c r="B819" i="7"/>
  <c r="D334" i="4" l="1"/>
  <c r="F334" i="4"/>
  <c r="E334" i="4"/>
  <c r="B336" i="4"/>
  <c r="C335" i="4"/>
  <c r="H335" i="4"/>
  <c r="F242" i="7"/>
  <c r="D242" i="7" s="1"/>
  <c r="E242" i="7" s="1"/>
  <c r="H242" i="7" s="1"/>
  <c r="B243" i="7" s="1"/>
  <c r="C819" i="4"/>
  <c r="H819" i="4"/>
  <c r="B820" i="4"/>
  <c r="C819" i="7"/>
  <c r="H819" i="7"/>
  <c r="B820" i="7"/>
  <c r="E818" i="4"/>
  <c r="D818" i="4"/>
  <c r="F818" i="4"/>
  <c r="F818" i="7"/>
  <c r="E818" i="7"/>
  <c r="D818" i="7"/>
  <c r="C243" i="7" l="1"/>
  <c r="H336" i="4"/>
  <c r="B337" i="4"/>
  <c r="C336" i="4"/>
  <c r="E335" i="4"/>
  <c r="D335" i="4"/>
  <c r="F335" i="4"/>
  <c r="C820" i="7"/>
  <c r="H820" i="7"/>
  <c r="B821" i="7"/>
  <c r="D819" i="7"/>
  <c r="E819" i="7"/>
  <c r="F819" i="7"/>
  <c r="C820" i="4"/>
  <c r="H820" i="4"/>
  <c r="B821" i="4"/>
  <c r="E819" i="4"/>
  <c r="D819" i="4"/>
  <c r="F819" i="4"/>
  <c r="F336" i="4" l="1"/>
  <c r="D336" i="4"/>
  <c r="E336" i="4"/>
  <c r="B338" i="4"/>
  <c r="H337" i="4"/>
  <c r="C337" i="4"/>
  <c r="F243" i="7"/>
  <c r="D243" i="7" s="1"/>
  <c r="E243" i="7" s="1"/>
  <c r="H243" i="7" s="1"/>
  <c r="B244" i="7" s="1"/>
  <c r="C821" i="7"/>
  <c r="H821" i="7"/>
  <c r="B822" i="7"/>
  <c r="C821" i="4"/>
  <c r="H821" i="4"/>
  <c r="B822" i="4"/>
  <c r="D820" i="7"/>
  <c r="F820" i="7"/>
  <c r="E820" i="7"/>
  <c r="D820" i="4"/>
  <c r="F820" i="4"/>
  <c r="E820" i="4"/>
  <c r="C244" i="7" l="1"/>
  <c r="H338" i="4"/>
  <c r="C338" i="4"/>
  <c r="B339" i="4"/>
  <c r="F337" i="4"/>
  <c r="D337" i="4"/>
  <c r="E337" i="4"/>
  <c r="D821" i="4"/>
  <c r="E821" i="4"/>
  <c r="F821" i="4"/>
  <c r="H822" i="7"/>
  <c r="C822" i="7"/>
  <c r="B823" i="7"/>
  <c r="H822" i="4"/>
  <c r="C822" i="4"/>
  <c r="B823" i="4"/>
  <c r="F821" i="7"/>
  <c r="D821" i="7"/>
  <c r="E821" i="7"/>
  <c r="F244" i="7" l="1"/>
  <c r="D244" i="7" s="1"/>
  <c r="E244" i="7" s="1"/>
  <c r="H244" i="7" s="1"/>
  <c r="B245" i="7" s="1"/>
  <c r="B340" i="4"/>
  <c r="H339" i="4"/>
  <c r="C339" i="4"/>
  <c r="D338" i="4"/>
  <c r="F338" i="4"/>
  <c r="E338" i="4"/>
  <c r="E822" i="4"/>
  <c r="D822" i="4"/>
  <c r="F822" i="4"/>
  <c r="C823" i="7"/>
  <c r="H823" i="7"/>
  <c r="B824" i="7"/>
  <c r="H823" i="4"/>
  <c r="C823" i="4"/>
  <c r="B824" i="4"/>
  <c r="E822" i="7"/>
  <c r="F822" i="7"/>
  <c r="D822" i="7"/>
  <c r="C245" i="7" l="1"/>
  <c r="C340" i="4"/>
  <c r="H340" i="4"/>
  <c r="B341" i="4"/>
  <c r="D339" i="4"/>
  <c r="F339" i="4"/>
  <c r="E339" i="4"/>
  <c r="D823" i="4"/>
  <c r="E823" i="4"/>
  <c r="F823" i="4"/>
  <c r="D823" i="7"/>
  <c r="F823" i="7"/>
  <c r="E823" i="7"/>
  <c r="C824" i="7"/>
  <c r="H824" i="7"/>
  <c r="B825" i="7"/>
  <c r="H824" i="4"/>
  <c r="C824" i="4"/>
  <c r="B825" i="4"/>
  <c r="F340" i="4" l="1"/>
  <c r="D340" i="4"/>
  <c r="E340" i="4"/>
  <c r="B342" i="4"/>
  <c r="H341" i="4"/>
  <c r="C341" i="4"/>
  <c r="F245" i="7"/>
  <c r="D245" i="7" s="1"/>
  <c r="E245" i="7" s="1"/>
  <c r="H245" i="7" s="1"/>
  <c r="B246" i="7" s="1"/>
  <c r="C825" i="4"/>
  <c r="H825" i="4"/>
  <c r="B826" i="4"/>
  <c r="D824" i="4"/>
  <c r="E824" i="4"/>
  <c r="F824" i="4"/>
  <c r="E824" i="7"/>
  <c r="F824" i="7"/>
  <c r="D824" i="7"/>
  <c r="H825" i="7"/>
  <c r="C825" i="7"/>
  <c r="B826" i="7"/>
  <c r="C246" i="7" l="1"/>
  <c r="H342" i="4"/>
  <c r="B343" i="4"/>
  <c r="C342" i="4"/>
  <c r="D341" i="4"/>
  <c r="E341" i="4"/>
  <c r="F341" i="4"/>
  <c r="H826" i="7"/>
  <c r="C826" i="7"/>
  <c r="B827" i="7"/>
  <c r="D825" i="7"/>
  <c r="E825" i="7"/>
  <c r="F825" i="7"/>
  <c r="H826" i="4"/>
  <c r="C826" i="4"/>
  <c r="B827" i="4"/>
  <c r="F825" i="4"/>
  <c r="D825" i="4"/>
  <c r="E825" i="4"/>
  <c r="E342" i="4" l="1"/>
  <c r="D342" i="4"/>
  <c r="F342" i="4"/>
  <c r="H343" i="4"/>
  <c r="C343" i="4"/>
  <c r="B344" i="4"/>
  <c r="F246" i="7"/>
  <c r="D246" i="7" s="1"/>
  <c r="E246" i="7" s="1"/>
  <c r="H246" i="7" s="1"/>
  <c r="B247" i="7" s="1"/>
  <c r="F826" i="4"/>
  <c r="E826" i="4"/>
  <c r="D826" i="4"/>
  <c r="H827" i="7"/>
  <c r="C827" i="7"/>
  <c r="B828" i="7"/>
  <c r="H827" i="4"/>
  <c r="C827" i="4"/>
  <c r="B828" i="4"/>
  <c r="E826" i="7"/>
  <c r="D826" i="7"/>
  <c r="F826" i="7"/>
  <c r="C247" i="7" l="1"/>
  <c r="B345" i="4"/>
  <c r="C344" i="4"/>
  <c r="H344" i="4"/>
  <c r="F343" i="4"/>
  <c r="E343" i="4"/>
  <c r="D343" i="4"/>
  <c r="C828" i="7"/>
  <c r="H828" i="7"/>
  <c r="B829" i="7"/>
  <c r="D827" i="4"/>
  <c r="E827" i="4"/>
  <c r="F827" i="4"/>
  <c r="C828" i="4"/>
  <c r="H828" i="4"/>
  <c r="B829" i="4"/>
  <c r="F827" i="7"/>
  <c r="D827" i="7"/>
  <c r="E827" i="7"/>
  <c r="B346" i="4" l="1"/>
  <c r="H345" i="4"/>
  <c r="C345" i="4"/>
  <c r="F247" i="7"/>
  <c r="D247" i="7" s="1"/>
  <c r="E247" i="7" s="1"/>
  <c r="H247" i="7" s="1"/>
  <c r="B248" i="7" s="1"/>
  <c r="E344" i="4"/>
  <c r="D344" i="4"/>
  <c r="F344" i="4"/>
  <c r="C829" i="4"/>
  <c r="H829" i="4"/>
  <c r="B830" i="4"/>
  <c r="D828" i="4"/>
  <c r="E828" i="4"/>
  <c r="F828" i="4"/>
  <c r="C829" i="7"/>
  <c r="H829" i="7"/>
  <c r="B830" i="7"/>
  <c r="F828" i="7"/>
  <c r="D828" i="7"/>
  <c r="E828" i="7"/>
  <c r="C248" i="7" l="1"/>
  <c r="F345" i="4"/>
  <c r="D345" i="4"/>
  <c r="E345" i="4"/>
  <c r="B347" i="4"/>
  <c r="C346" i="4"/>
  <c r="H346" i="4"/>
  <c r="H830" i="4"/>
  <c r="C830" i="4"/>
  <c r="B831" i="4"/>
  <c r="D829" i="7"/>
  <c r="E829" i="7"/>
  <c r="F829" i="7"/>
  <c r="C830" i="7"/>
  <c r="H830" i="7"/>
  <c r="B831" i="7"/>
  <c r="E829" i="4"/>
  <c r="F829" i="4"/>
  <c r="D829" i="4"/>
  <c r="E346" i="4" l="1"/>
  <c r="D346" i="4"/>
  <c r="F346" i="4"/>
  <c r="H347" i="4"/>
  <c r="B348" i="4"/>
  <c r="C347" i="4"/>
  <c r="F248" i="7"/>
  <c r="D248" i="7" s="1"/>
  <c r="E248" i="7" s="1"/>
  <c r="H248" i="7" s="1"/>
  <c r="B249" i="7" s="1"/>
  <c r="F830" i="7"/>
  <c r="E830" i="7"/>
  <c r="D830" i="7"/>
  <c r="H831" i="4"/>
  <c r="C831" i="4"/>
  <c r="B832" i="4"/>
  <c r="F830" i="4"/>
  <c r="D830" i="4"/>
  <c r="E830" i="4"/>
  <c r="H831" i="7"/>
  <c r="C831" i="7"/>
  <c r="B832" i="7"/>
  <c r="C249" i="7" l="1"/>
  <c r="F347" i="4"/>
  <c r="D347" i="4"/>
  <c r="E347" i="4"/>
  <c r="C348" i="4"/>
  <c r="H348" i="4"/>
  <c r="B349" i="4"/>
  <c r="H832" i="7"/>
  <c r="C832" i="7"/>
  <c r="B833" i="7"/>
  <c r="D831" i="7"/>
  <c r="F831" i="7"/>
  <c r="E831" i="7"/>
  <c r="E831" i="4"/>
  <c r="F831" i="4"/>
  <c r="D831" i="4"/>
  <c r="H832" i="4"/>
  <c r="C832" i="4"/>
  <c r="B833" i="4"/>
  <c r="F249" i="7" l="1"/>
  <c r="D249" i="7" s="1"/>
  <c r="E249" i="7" s="1"/>
  <c r="H249" i="7" s="1"/>
  <c r="B250" i="7" s="1"/>
  <c r="E348" i="4"/>
  <c r="F348" i="4"/>
  <c r="D348" i="4"/>
  <c r="B350" i="4"/>
  <c r="H349" i="4"/>
  <c r="C349" i="4"/>
  <c r="C833" i="4"/>
  <c r="H833" i="4"/>
  <c r="B834" i="4"/>
  <c r="D832" i="4"/>
  <c r="F832" i="4"/>
  <c r="E832" i="4"/>
  <c r="C833" i="7"/>
  <c r="H833" i="7"/>
  <c r="B834" i="7"/>
  <c r="D832" i="7"/>
  <c r="E832" i="7"/>
  <c r="F832" i="7"/>
  <c r="C250" i="7" l="1"/>
  <c r="H350" i="4"/>
  <c r="C350" i="4"/>
  <c r="B351" i="4"/>
  <c r="E349" i="4"/>
  <c r="F349" i="4"/>
  <c r="D349" i="4"/>
  <c r="C834" i="7"/>
  <c r="H834" i="7"/>
  <c r="B835" i="7"/>
  <c r="D833" i="7"/>
  <c r="E833" i="7"/>
  <c r="F833" i="7"/>
  <c r="H834" i="4"/>
  <c r="C834" i="4"/>
  <c r="B835" i="4"/>
  <c r="D833" i="4"/>
  <c r="E833" i="4"/>
  <c r="F833" i="4"/>
  <c r="B352" i="4" l="1"/>
  <c r="H351" i="4"/>
  <c r="C351" i="4"/>
  <c r="F350" i="4"/>
  <c r="E350" i="4"/>
  <c r="D350" i="4"/>
  <c r="F250" i="7"/>
  <c r="D250" i="7" s="1"/>
  <c r="E250" i="7" s="1"/>
  <c r="H250" i="7" s="1"/>
  <c r="B251" i="7" s="1"/>
  <c r="F834" i="4"/>
  <c r="D834" i="4"/>
  <c r="E834" i="4"/>
  <c r="C835" i="7"/>
  <c r="H835" i="7"/>
  <c r="B836" i="7"/>
  <c r="H835" i="4"/>
  <c r="C835" i="4"/>
  <c r="B836" i="4"/>
  <c r="F834" i="7"/>
  <c r="D834" i="7"/>
  <c r="E834" i="7"/>
  <c r="C251" i="7" l="1"/>
  <c r="F351" i="4"/>
  <c r="D351" i="4"/>
  <c r="E351" i="4"/>
  <c r="H352" i="4"/>
  <c r="C352" i="4"/>
  <c r="B353" i="4"/>
  <c r="F835" i="4"/>
  <c r="D835" i="4"/>
  <c r="E835" i="4"/>
  <c r="F835" i="7"/>
  <c r="D835" i="7"/>
  <c r="E835" i="7"/>
  <c r="H836" i="4"/>
  <c r="C836" i="4"/>
  <c r="B837" i="4"/>
  <c r="C836" i="7"/>
  <c r="H836" i="7"/>
  <c r="B837" i="7"/>
  <c r="F352" i="4" l="1"/>
  <c r="E352" i="4"/>
  <c r="D352" i="4"/>
  <c r="F251" i="7"/>
  <c r="D251" i="7" s="1"/>
  <c r="E251" i="7" s="1"/>
  <c r="H251" i="7" s="1"/>
  <c r="B252" i="7" s="1"/>
  <c r="H353" i="4"/>
  <c r="C353" i="4"/>
  <c r="B354" i="4"/>
  <c r="C837" i="7"/>
  <c r="H837" i="7"/>
  <c r="B838" i="7"/>
  <c r="E836" i="7"/>
  <c r="F836" i="7"/>
  <c r="D836" i="7"/>
  <c r="D836" i="4"/>
  <c r="F836" i="4"/>
  <c r="E836" i="4"/>
  <c r="C837" i="4"/>
  <c r="H837" i="4"/>
  <c r="B838" i="4"/>
  <c r="C252" i="7" l="1"/>
  <c r="F353" i="4"/>
  <c r="D353" i="4"/>
  <c r="E353" i="4"/>
  <c r="C354" i="4"/>
  <c r="H354" i="4"/>
  <c r="B355" i="4"/>
  <c r="F837" i="7"/>
  <c r="D837" i="7"/>
  <c r="E837" i="7"/>
  <c r="H838" i="4"/>
  <c r="C838" i="4"/>
  <c r="B839" i="4"/>
  <c r="H838" i="7"/>
  <c r="C838" i="7"/>
  <c r="B839" i="7"/>
  <c r="F837" i="4"/>
  <c r="D837" i="4"/>
  <c r="E837" i="4"/>
  <c r="E354" i="4" l="1"/>
  <c r="D354" i="4"/>
  <c r="F354" i="4"/>
  <c r="B356" i="4"/>
  <c r="C355" i="4"/>
  <c r="H355" i="4"/>
  <c r="F252" i="7"/>
  <c r="D252" i="7" s="1"/>
  <c r="E252" i="7" s="1"/>
  <c r="H252" i="7" s="1"/>
  <c r="B253" i="7" s="1"/>
  <c r="D838" i="7"/>
  <c r="E838" i="7"/>
  <c r="F838" i="7"/>
  <c r="H839" i="4"/>
  <c r="C839" i="4"/>
  <c r="B840" i="4"/>
  <c r="H839" i="7"/>
  <c r="C839" i="7"/>
  <c r="B840" i="7"/>
  <c r="D838" i="4"/>
  <c r="F838" i="4"/>
  <c r="E838" i="4"/>
  <c r="C253" i="7" l="1"/>
  <c r="C356" i="4"/>
  <c r="H356" i="4"/>
  <c r="B357" i="4"/>
  <c r="F355" i="4"/>
  <c r="D355" i="4"/>
  <c r="E355" i="4"/>
  <c r="E839" i="7"/>
  <c r="D839" i="7"/>
  <c r="F839" i="7"/>
  <c r="C840" i="4"/>
  <c r="H840" i="4"/>
  <c r="B841" i="4"/>
  <c r="C840" i="7"/>
  <c r="H840" i="7"/>
  <c r="B841" i="7"/>
  <c r="F839" i="4"/>
  <c r="D839" i="4"/>
  <c r="E839" i="4"/>
  <c r="F356" i="4" l="1"/>
  <c r="D356" i="4"/>
  <c r="E356" i="4"/>
  <c r="C357" i="4"/>
  <c r="B358" i="4"/>
  <c r="H357" i="4"/>
  <c r="F253" i="7"/>
  <c r="D253" i="7" s="1"/>
  <c r="E253" i="7" s="1"/>
  <c r="H253" i="7" s="1"/>
  <c r="B254" i="7" s="1"/>
  <c r="E840" i="4"/>
  <c r="D840" i="4"/>
  <c r="F840" i="4"/>
  <c r="F840" i="7"/>
  <c r="D840" i="7"/>
  <c r="E840" i="7"/>
  <c r="H841" i="4"/>
  <c r="C841" i="4"/>
  <c r="B842" i="4"/>
  <c r="H841" i="7"/>
  <c r="C841" i="7"/>
  <c r="B842" i="7"/>
  <c r="C254" i="7" l="1"/>
  <c r="E357" i="4"/>
  <c r="D357" i="4"/>
  <c r="F357" i="4"/>
  <c r="B359" i="4"/>
  <c r="H358" i="4"/>
  <c r="C358" i="4"/>
  <c r="C842" i="7"/>
  <c r="H842" i="7"/>
  <c r="B843" i="7"/>
  <c r="E841" i="7"/>
  <c r="F841" i="7"/>
  <c r="D841" i="7"/>
  <c r="F841" i="4"/>
  <c r="D841" i="4"/>
  <c r="E841" i="4"/>
  <c r="H842" i="4"/>
  <c r="C842" i="4"/>
  <c r="B843" i="4"/>
  <c r="H359" i="4" l="1"/>
  <c r="C359" i="4"/>
  <c r="B360" i="4"/>
  <c r="F358" i="4"/>
  <c r="D358" i="4"/>
  <c r="E358" i="4"/>
  <c r="F254" i="7"/>
  <c r="D254" i="7" s="1"/>
  <c r="E254" i="7" s="1"/>
  <c r="H254" i="7" s="1"/>
  <c r="B255" i="7" s="1"/>
  <c r="C843" i="4"/>
  <c r="H843" i="4"/>
  <c r="B844" i="4"/>
  <c r="E842" i="4"/>
  <c r="F842" i="4"/>
  <c r="D842" i="4"/>
  <c r="H843" i="7"/>
  <c r="C843" i="7"/>
  <c r="B844" i="7"/>
  <c r="E842" i="7"/>
  <c r="D842" i="7"/>
  <c r="F842" i="7"/>
  <c r="C255" i="7" l="1"/>
  <c r="B361" i="4"/>
  <c r="H360" i="4"/>
  <c r="C360" i="4"/>
  <c r="F359" i="4"/>
  <c r="E359" i="4"/>
  <c r="D359" i="4"/>
  <c r="H844" i="4"/>
  <c r="C844" i="4"/>
  <c r="B845" i="4"/>
  <c r="F843" i="7"/>
  <c r="D843" i="7"/>
  <c r="E843" i="7"/>
  <c r="H844" i="7"/>
  <c r="C844" i="7"/>
  <c r="B845" i="7"/>
  <c r="E843" i="4"/>
  <c r="D843" i="4"/>
  <c r="F843" i="4"/>
  <c r="H361" i="4" l="1"/>
  <c r="C361" i="4"/>
  <c r="B362" i="4"/>
  <c r="F255" i="7"/>
  <c r="D255" i="7" s="1"/>
  <c r="E255" i="7" s="1"/>
  <c r="H255" i="7" s="1"/>
  <c r="B256" i="7" s="1"/>
  <c r="F360" i="4"/>
  <c r="E360" i="4"/>
  <c r="D360" i="4"/>
  <c r="E844" i="7"/>
  <c r="F844" i="7"/>
  <c r="D844" i="7"/>
  <c r="C845" i="4"/>
  <c r="H845" i="4"/>
  <c r="B846" i="4"/>
  <c r="E844" i="4"/>
  <c r="D844" i="4"/>
  <c r="F844" i="4"/>
  <c r="H845" i="7"/>
  <c r="C845" i="7"/>
  <c r="B846" i="7"/>
  <c r="C256" i="7" l="1"/>
  <c r="C362" i="4"/>
  <c r="H362" i="4"/>
  <c r="B363" i="4"/>
  <c r="E361" i="4"/>
  <c r="D361" i="4"/>
  <c r="F361" i="4"/>
  <c r="D845" i="4"/>
  <c r="F845" i="4"/>
  <c r="E845" i="4"/>
  <c r="F845" i="7"/>
  <c r="D845" i="7"/>
  <c r="E845" i="7"/>
  <c r="C846" i="7"/>
  <c r="H846" i="7"/>
  <c r="B847" i="7"/>
  <c r="H846" i="4"/>
  <c r="C846" i="4"/>
  <c r="B847" i="4"/>
  <c r="F362" i="4" l="1"/>
  <c r="D362" i="4"/>
  <c r="E362" i="4"/>
  <c r="C363" i="4"/>
  <c r="H363" i="4"/>
  <c r="B364" i="4"/>
  <c r="F256" i="7"/>
  <c r="D256" i="7" s="1"/>
  <c r="E256" i="7" s="1"/>
  <c r="H256" i="7" s="1"/>
  <c r="B257" i="7" s="1"/>
  <c r="C847" i="4"/>
  <c r="H847" i="4"/>
  <c r="B848" i="4"/>
  <c r="F846" i="4"/>
  <c r="D846" i="4"/>
  <c r="E846" i="4"/>
  <c r="F846" i="7"/>
  <c r="D846" i="7"/>
  <c r="E846" i="7"/>
  <c r="C847" i="7"/>
  <c r="H847" i="7"/>
  <c r="B848" i="7"/>
  <c r="C257" i="7" l="1"/>
  <c r="D363" i="4"/>
  <c r="E363" i="4"/>
  <c r="F363" i="4"/>
  <c r="H364" i="4"/>
  <c r="B365" i="4"/>
  <c r="C364" i="4"/>
  <c r="H848" i="4"/>
  <c r="C848" i="4"/>
  <c r="B849" i="4"/>
  <c r="C848" i="7"/>
  <c r="H848" i="7"/>
  <c r="B849" i="7"/>
  <c r="E847" i="7"/>
  <c r="F847" i="7"/>
  <c r="D847" i="7"/>
  <c r="D847" i="4"/>
  <c r="F847" i="4"/>
  <c r="E847" i="4"/>
  <c r="C365" i="4" l="1"/>
  <c r="B366" i="4"/>
  <c r="H365" i="4"/>
  <c r="F257" i="7"/>
  <c r="D257" i="7" s="1"/>
  <c r="E257" i="7" s="1"/>
  <c r="H257" i="7" s="1"/>
  <c r="B258" i="7" s="1"/>
  <c r="D364" i="4"/>
  <c r="E364" i="4"/>
  <c r="F364" i="4"/>
  <c r="D848" i="7"/>
  <c r="E848" i="7"/>
  <c r="F848" i="7"/>
  <c r="C849" i="4"/>
  <c r="H849" i="4"/>
  <c r="B850" i="4"/>
  <c r="D848" i="4"/>
  <c r="E848" i="4"/>
  <c r="F848" i="4"/>
  <c r="H849" i="7"/>
  <c r="C849" i="7"/>
  <c r="B850" i="7"/>
  <c r="C258" i="7" l="1"/>
  <c r="C366" i="4"/>
  <c r="B367" i="4"/>
  <c r="H366" i="4"/>
  <c r="D365" i="4"/>
  <c r="F365" i="4"/>
  <c r="E365" i="4"/>
  <c r="H850" i="7"/>
  <c r="C850" i="7"/>
  <c r="B851" i="7"/>
  <c r="E849" i="4"/>
  <c r="F849" i="4"/>
  <c r="D849" i="4"/>
  <c r="H850" i="4"/>
  <c r="C850" i="4"/>
  <c r="B851" i="4"/>
  <c r="E849" i="7"/>
  <c r="F849" i="7"/>
  <c r="D849" i="7"/>
  <c r="F366" i="4" l="1"/>
  <c r="D366" i="4"/>
  <c r="E366" i="4"/>
  <c r="F258" i="7"/>
  <c r="D258" i="7" s="1"/>
  <c r="E258" i="7" s="1"/>
  <c r="H258" i="7" s="1"/>
  <c r="B259" i="7" s="1"/>
  <c r="C367" i="4"/>
  <c r="H367" i="4"/>
  <c r="B368" i="4"/>
  <c r="D850" i="4"/>
  <c r="F850" i="4"/>
  <c r="E850" i="4"/>
  <c r="C851" i="7"/>
  <c r="H851" i="7"/>
  <c r="B852" i="7"/>
  <c r="E850" i="7"/>
  <c r="F850" i="7"/>
  <c r="D850" i="7"/>
  <c r="C851" i="4"/>
  <c r="H851" i="4"/>
  <c r="B852" i="4"/>
  <c r="C259" i="7" l="1"/>
  <c r="D367" i="4"/>
  <c r="E367" i="4"/>
  <c r="F367" i="4"/>
  <c r="B369" i="4"/>
  <c r="C368" i="4"/>
  <c r="H368" i="4"/>
  <c r="E851" i="7"/>
  <c r="D851" i="7"/>
  <c r="F851" i="7"/>
  <c r="C852" i="4"/>
  <c r="H852" i="4"/>
  <c r="B853" i="4"/>
  <c r="F851" i="4"/>
  <c r="E851" i="4"/>
  <c r="D851" i="4"/>
  <c r="H852" i="7"/>
  <c r="C852" i="7"/>
  <c r="B853" i="7"/>
  <c r="D368" i="4" l="1"/>
  <c r="E368" i="4"/>
  <c r="F368" i="4"/>
  <c r="C369" i="4"/>
  <c r="H369" i="4"/>
  <c r="B370" i="4"/>
  <c r="F259" i="7"/>
  <c r="D259" i="7" s="1"/>
  <c r="E259" i="7" s="1"/>
  <c r="H259" i="7" s="1"/>
  <c r="B260" i="7" s="1"/>
  <c r="H853" i="7"/>
  <c r="C853" i="7"/>
  <c r="B854" i="7"/>
  <c r="F852" i="4"/>
  <c r="D852" i="4"/>
  <c r="E852" i="4"/>
  <c r="D852" i="7"/>
  <c r="F852" i="7"/>
  <c r="E852" i="7"/>
  <c r="H853" i="4"/>
  <c r="C853" i="4"/>
  <c r="B854" i="4"/>
  <c r="C260" i="7" l="1"/>
  <c r="E369" i="4"/>
  <c r="F369" i="4"/>
  <c r="D369" i="4"/>
  <c r="B371" i="4"/>
  <c r="C370" i="4"/>
  <c r="H370" i="4"/>
  <c r="C854" i="4"/>
  <c r="H854" i="4"/>
  <c r="B855" i="4"/>
  <c r="D853" i="4"/>
  <c r="E853" i="4"/>
  <c r="F853" i="4"/>
  <c r="F853" i="7"/>
  <c r="D853" i="7"/>
  <c r="E853" i="7"/>
  <c r="C854" i="7"/>
  <c r="H854" i="7"/>
  <c r="B855" i="7"/>
  <c r="F370" i="4" l="1"/>
  <c r="E370" i="4"/>
  <c r="D370" i="4"/>
  <c r="C371" i="4"/>
  <c r="H371" i="4"/>
  <c r="B372" i="4"/>
  <c r="F260" i="7"/>
  <c r="D260" i="7" s="1"/>
  <c r="E260" i="7" s="1"/>
  <c r="H260" i="7" s="1"/>
  <c r="B261" i="7" s="1"/>
  <c r="D854" i="7"/>
  <c r="E854" i="7"/>
  <c r="F854" i="7"/>
  <c r="C855" i="7"/>
  <c r="H855" i="7"/>
  <c r="B856" i="7"/>
  <c r="C855" i="4"/>
  <c r="H855" i="4"/>
  <c r="B856" i="4"/>
  <c r="D854" i="4"/>
  <c r="E854" i="4"/>
  <c r="F854" i="4"/>
  <c r="C261" i="7" l="1"/>
  <c r="E371" i="4"/>
  <c r="D371" i="4"/>
  <c r="F371" i="4"/>
  <c r="H372" i="4"/>
  <c r="C372" i="4"/>
  <c r="B373" i="4"/>
  <c r="F855" i="7"/>
  <c r="D855" i="7"/>
  <c r="E855" i="7"/>
  <c r="F855" i="4"/>
  <c r="E855" i="4"/>
  <c r="D855" i="4"/>
  <c r="H856" i="7"/>
  <c r="C856" i="7"/>
  <c r="B857" i="7"/>
  <c r="H856" i="4"/>
  <c r="C856" i="4"/>
  <c r="B857" i="4"/>
  <c r="F372" i="4" l="1"/>
  <c r="D372" i="4"/>
  <c r="E372" i="4"/>
  <c r="F261" i="7"/>
  <c r="D261" i="7" s="1"/>
  <c r="E261" i="7" s="1"/>
  <c r="H261" i="7" s="1"/>
  <c r="B262" i="7" s="1"/>
  <c r="C373" i="4"/>
  <c r="H373" i="4"/>
  <c r="B374" i="4"/>
  <c r="C857" i="4"/>
  <c r="H857" i="4"/>
  <c r="B858" i="4"/>
  <c r="E856" i="7"/>
  <c r="D856" i="7"/>
  <c r="F856" i="7"/>
  <c r="D856" i="4"/>
  <c r="F856" i="4"/>
  <c r="E856" i="4"/>
  <c r="H857" i="7"/>
  <c r="C857" i="7"/>
  <c r="B858" i="7"/>
  <c r="C262" i="7" l="1"/>
  <c r="E373" i="4"/>
  <c r="D373" i="4"/>
  <c r="F373" i="4"/>
  <c r="C374" i="4"/>
  <c r="H374" i="4"/>
  <c r="B375" i="4"/>
  <c r="D857" i="7"/>
  <c r="E857" i="7"/>
  <c r="F857" i="7"/>
  <c r="C858" i="4"/>
  <c r="H858" i="4"/>
  <c r="B859" i="4"/>
  <c r="C858" i="7"/>
  <c r="H858" i="7"/>
  <c r="B859" i="7"/>
  <c r="F857" i="4"/>
  <c r="D857" i="4"/>
  <c r="E857" i="4"/>
  <c r="D374" i="4" l="1"/>
  <c r="E374" i="4"/>
  <c r="F374" i="4"/>
  <c r="F262" i="7"/>
  <c r="D262" i="7" s="1"/>
  <c r="E262" i="7" s="1"/>
  <c r="H262" i="7" s="1"/>
  <c r="B263" i="7" s="1"/>
  <c r="C375" i="4"/>
  <c r="B376" i="4"/>
  <c r="H375" i="4"/>
  <c r="D858" i="4"/>
  <c r="F858" i="4"/>
  <c r="E858" i="4"/>
  <c r="H859" i="7"/>
  <c r="C859" i="7"/>
  <c r="B860" i="7"/>
  <c r="D858" i="7"/>
  <c r="E858" i="7"/>
  <c r="F858" i="7"/>
  <c r="H859" i="4"/>
  <c r="C859" i="4"/>
  <c r="B860" i="4"/>
  <c r="C263" i="7" l="1"/>
  <c r="F375" i="4"/>
  <c r="E375" i="4"/>
  <c r="D375" i="4"/>
  <c r="B377" i="4"/>
  <c r="H376" i="4"/>
  <c r="C376" i="4"/>
  <c r="C860" i="4"/>
  <c r="H860" i="4"/>
  <c r="B861" i="4"/>
  <c r="E859" i="4"/>
  <c r="D859" i="4"/>
  <c r="F859" i="4"/>
  <c r="C860" i="7"/>
  <c r="H860" i="7"/>
  <c r="B861" i="7"/>
  <c r="F859" i="7"/>
  <c r="D859" i="7"/>
  <c r="E859" i="7"/>
  <c r="F263" i="7" l="1"/>
  <c r="D263" i="7" s="1"/>
  <c r="E263" i="7" s="1"/>
  <c r="H263" i="7" s="1"/>
  <c r="B264" i="7" s="1"/>
  <c r="B378" i="4"/>
  <c r="H377" i="4"/>
  <c r="C377" i="4"/>
  <c r="D376" i="4"/>
  <c r="E376" i="4"/>
  <c r="F376" i="4"/>
  <c r="E860" i="7"/>
  <c r="F860" i="7"/>
  <c r="D860" i="7"/>
  <c r="C861" i="4"/>
  <c r="H861" i="4"/>
  <c r="B862" i="4"/>
  <c r="H861" i="7"/>
  <c r="C861" i="7"/>
  <c r="B862" i="7"/>
  <c r="F860" i="4"/>
  <c r="D860" i="4"/>
  <c r="E860" i="4"/>
  <c r="C264" i="7" l="1"/>
  <c r="C378" i="4"/>
  <c r="B379" i="4"/>
  <c r="H378" i="4"/>
  <c r="D377" i="4"/>
  <c r="F377" i="4"/>
  <c r="E377" i="4"/>
  <c r="E861" i="7"/>
  <c r="F861" i="7"/>
  <c r="D861" i="7"/>
  <c r="D861" i="4"/>
  <c r="F861" i="4"/>
  <c r="E861" i="4"/>
  <c r="H862" i="4"/>
  <c r="C862" i="4"/>
  <c r="B863" i="4"/>
  <c r="H862" i="7"/>
  <c r="C862" i="7"/>
  <c r="B863" i="7"/>
  <c r="E378" i="4" l="1"/>
  <c r="D378" i="4"/>
  <c r="F378" i="4"/>
  <c r="C379" i="4"/>
  <c r="H379" i="4"/>
  <c r="B380" i="4"/>
  <c r="F264" i="7"/>
  <c r="D264" i="7" s="1"/>
  <c r="E264" i="7" s="1"/>
  <c r="H264" i="7" s="1"/>
  <c r="B265" i="7" s="1"/>
  <c r="C863" i="7"/>
  <c r="H863" i="7"/>
  <c r="B864" i="7"/>
  <c r="F862" i="4"/>
  <c r="E862" i="4"/>
  <c r="D862" i="4"/>
  <c r="D862" i="7"/>
  <c r="F862" i="7"/>
  <c r="E862" i="7"/>
  <c r="C863" i="4"/>
  <c r="H863" i="4"/>
  <c r="B864" i="4"/>
  <c r="C265" i="7" l="1"/>
  <c r="D379" i="4"/>
  <c r="F379" i="4"/>
  <c r="E379" i="4"/>
  <c r="C380" i="4"/>
  <c r="B381" i="4"/>
  <c r="H380" i="4"/>
  <c r="D863" i="4"/>
  <c r="E863" i="4"/>
  <c r="F863" i="4"/>
  <c r="H864" i="4"/>
  <c r="C864" i="4"/>
  <c r="B865" i="4"/>
  <c r="H864" i="7"/>
  <c r="C864" i="7"/>
  <c r="B865" i="7"/>
  <c r="E863" i="7"/>
  <c r="D863" i="7"/>
  <c r="F863" i="7"/>
  <c r="B382" i="4" l="1"/>
  <c r="H381" i="4"/>
  <c r="C381" i="4"/>
  <c r="F265" i="7"/>
  <c r="D265" i="7" s="1"/>
  <c r="E265" i="7" s="1"/>
  <c r="H265" i="7" s="1"/>
  <c r="B266" i="7" s="1"/>
  <c r="F380" i="4"/>
  <c r="D380" i="4"/>
  <c r="E380" i="4"/>
  <c r="D864" i="7"/>
  <c r="E864" i="7"/>
  <c r="F864" i="7"/>
  <c r="C865" i="4"/>
  <c r="H865" i="4"/>
  <c r="B866" i="4"/>
  <c r="C865" i="7"/>
  <c r="H865" i="7"/>
  <c r="B866" i="7"/>
  <c r="D864" i="4"/>
  <c r="E864" i="4"/>
  <c r="F864" i="4"/>
  <c r="C266" i="7" l="1"/>
  <c r="F381" i="4"/>
  <c r="E381" i="4"/>
  <c r="D381" i="4"/>
  <c r="H382" i="4"/>
  <c r="C382" i="4"/>
  <c r="B383" i="4"/>
  <c r="D865" i="4"/>
  <c r="F865" i="4"/>
  <c r="E865" i="4"/>
  <c r="E865" i="7"/>
  <c r="F865" i="7"/>
  <c r="D865" i="7"/>
  <c r="C866" i="4"/>
  <c r="H866" i="4"/>
  <c r="B867" i="4"/>
  <c r="H866" i="7"/>
  <c r="C866" i="7"/>
  <c r="B867" i="7"/>
  <c r="F382" i="4" l="1"/>
  <c r="D382" i="4"/>
  <c r="E382" i="4"/>
  <c r="C383" i="4"/>
  <c r="B384" i="4"/>
  <c r="H383" i="4"/>
  <c r="F266" i="7"/>
  <c r="D266" i="7" s="1"/>
  <c r="E266" i="7" s="1"/>
  <c r="H266" i="7" s="1"/>
  <c r="B267" i="7" s="1"/>
  <c r="C867" i="7"/>
  <c r="H867" i="7"/>
  <c r="B868" i="7"/>
  <c r="D866" i="4"/>
  <c r="E866" i="4"/>
  <c r="F866" i="4"/>
  <c r="D866" i="7"/>
  <c r="E866" i="7"/>
  <c r="F866" i="7"/>
  <c r="H867" i="4"/>
  <c r="C867" i="4"/>
  <c r="B868" i="4"/>
  <c r="C267" i="7" l="1"/>
  <c r="E383" i="4"/>
  <c r="F383" i="4"/>
  <c r="D383" i="4"/>
  <c r="H384" i="4"/>
  <c r="B385" i="4"/>
  <c r="C384" i="4"/>
  <c r="C868" i="4"/>
  <c r="H868" i="4"/>
  <c r="B869" i="4"/>
  <c r="F867" i="4"/>
  <c r="E867" i="4"/>
  <c r="D867" i="4"/>
  <c r="C868" i="7"/>
  <c r="H868" i="7"/>
  <c r="B869" i="7"/>
  <c r="D867" i="7"/>
  <c r="E867" i="7"/>
  <c r="F867" i="7"/>
  <c r="H385" i="4" l="1"/>
  <c r="C385" i="4"/>
  <c r="B386" i="4"/>
  <c r="F267" i="7"/>
  <c r="D267" i="7" s="1"/>
  <c r="E267" i="7" s="1"/>
  <c r="H267" i="7" s="1"/>
  <c r="B268" i="7" s="1"/>
  <c r="D384" i="4"/>
  <c r="F384" i="4"/>
  <c r="E384" i="4"/>
  <c r="E868" i="7"/>
  <c r="D868" i="7"/>
  <c r="F868" i="7"/>
  <c r="H869" i="4"/>
  <c r="C869" i="4"/>
  <c r="B870" i="4"/>
  <c r="H869" i="7"/>
  <c r="C869" i="7"/>
  <c r="B870" i="7"/>
  <c r="D868" i="4"/>
  <c r="E868" i="4"/>
  <c r="F868" i="4"/>
  <c r="C268" i="7" l="1"/>
  <c r="H386" i="4"/>
  <c r="C386" i="4"/>
  <c r="B387" i="4"/>
  <c r="F385" i="4"/>
  <c r="D385" i="4"/>
  <c r="E385" i="4"/>
  <c r="D869" i="7"/>
  <c r="F869" i="7"/>
  <c r="E869" i="7"/>
  <c r="C870" i="4"/>
  <c r="H870" i="4"/>
  <c r="B871" i="4"/>
  <c r="C870" i="7"/>
  <c r="H870" i="7"/>
  <c r="B871" i="7"/>
  <c r="D869" i="4"/>
  <c r="F869" i="4"/>
  <c r="E869" i="4"/>
  <c r="D386" i="4" l="1"/>
  <c r="F386" i="4"/>
  <c r="E386" i="4"/>
  <c r="H387" i="4"/>
  <c r="C387" i="4"/>
  <c r="F268" i="7"/>
  <c r="D268" i="7" s="1"/>
  <c r="E268" i="7" s="1"/>
  <c r="H268" i="7" s="1"/>
  <c r="B269" i="7" s="1"/>
  <c r="H871" i="7"/>
  <c r="C871" i="7"/>
  <c r="B872" i="7"/>
  <c r="E870" i="4"/>
  <c r="D870" i="4"/>
  <c r="F870" i="4"/>
  <c r="H871" i="4"/>
  <c r="C871" i="4"/>
  <c r="B872" i="4"/>
  <c r="F870" i="7"/>
  <c r="D870" i="7"/>
  <c r="E870" i="7"/>
  <c r="C269" i="7" l="1"/>
  <c r="E387" i="4"/>
  <c r="D387" i="4"/>
  <c r="D24" i="4" s="1"/>
  <c r="F387" i="4"/>
  <c r="D21" i="4" s="1"/>
  <c r="H872" i="7"/>
  <c r="C872" i="7"/>
  <c r="B873" i="7"/>
  <c r="E871" i="4"/>
  <c r="F871" i="4"/>
  <c r="D871" i="4"/>
  <c r="F871" i="7"/>
  <c r="D871" i="7"/>
  <c r="E871" i="7"/>
  <c r="C872" i="4"/>
  <c r="H872" i="4"/>
  <c r="B873" i="4"/>
  <c r="D22" i="4" l="1"/>
  <c r="F269" i="7"/>
  <c r="D269" i="7" s="1"/>
  <c r="E269" i="7" s="1"/>
  <c r="H269" i="7" s="1"/>
  <c r="B270" i="7" s="1"/>
  <c r="C873" i="4"/>
  <c r="H873" i="4"/>
  <c r="B874" i="4"/>
  <c r="E872" i="7"/>
  <c r="D872" i="7"/>
  <c r="F872" i="7"/>
  <c r="C873" i="7"/>
  <c r="H873" i="7"/>
  <c r="B874" i="7"/>
  <c r="D872" i="4"/>
  <c r="E872" i="4"/>
  <c r="F872" i="4"/>
  <c r="C270" i="7" l="1"/>
  <c r="C874" i="4"/>
  <c r="H874" i="4"/>
  <c r="B875" i="4"/>
  <c r="E873" i="7"/>
  <c r="F873" i="7"/>
  <c r="D873" i="7"/>
  <c r="C874" i="7"/>
  <c r="H874" i="7"/>
  <c r="B875" i="7"/>
  <c r="F873" i="4"/>
  <c r="D873" i="4"/>
  <c r="E873" i="4"/>
  <c r="F270" i="7" l="1"/>
  <c r="D270" i="7" s="1"/>
  <c r="E270" i="7" s="1"/>
  <c r="H270" i="7" s="1"/>
  <c r="B271" i="7" s="1"/>
  <c r="F874" i="4"/>
  <c r="E874" i="4"/>
  <c r="D874" i="4"/>
  <c r="E874" i="7"/>
  <c r="D874" i="7"/>
  <c r="F874" i="7"/>
  <c r="H875" i="4"/>
  <c r="C875" i="4"/>
  <c r="B876" i="4"/>
  <c r="H875" i="7"/>
  <c r="C875" i="7"/>
  <c r="B876" i="7"/>
  <c r="C271" i="7" l="1"/>
  <c r="H876" i="7"/>
  <c r="C876" i="7"/>
  <c r="B877" i="7"/>
  <c r="F875" i="4"/>
  <c r="E875" i="4"/>
  <c r="D875" i="4"/>
  <c r="F875" i="7"/>
  <c r="E875" i="7"/>
  <c r="D875" i="7"/>
  <c r="C876" i="4"/>
  <c r="H876" i="4"/>
  <c r="B877" i="4"/>
  <c r="F271" i="7" l="1"/>
  <c r="D271" i="7" s="1"/>
  <c r="E271" i="7" s="1"/>
  <c r="H271" i="7" s="1"/>
  <c r="B272" i="7" s="1"/>
  <c r="H877" i="4"/>
  <c r="C877" i="4"/>
  <c r="B878" i="4"/>
  <c r="C877" i="7"/>
  <c r="H877" i="7"/>
  <c r="B878" i="7"/>
  <c r="D876" i="7"/>
  <c r="F876" i="7"/>
  <c r="E876" i="7"/>
  <c r="E876" i="4"/>
  <c r="D876" i="4"/>
  <c r="F876" i="4"/>
  <c r="C272" i="7" l="1"/>
  <c r="D877" i="7"/>
  <c r="F877" i="7"/>
  <c r="E877" i="7"/>
  <c r="C878" i="4"/>
  <c r="H878" i="4"/>
  <c r="B879" i="4"/>
  <c r="F877" i="4"/>
  <c r="D877" i="4"/>
  <c r="E877" i="4"/>
  <c r="C878" i="7"/>
  <c r="H878" i="7"/>
  <c r="B879" i="7"/>
  <c r="F272" i="7" l="1"/>
  <c r="D272" i="7" s="1"/>
  <c r="E272" i="7" s="1"/>
  <c r="H272" i="7" s="1"/>
  <c r="B273" i="7" s="1"/>
  <c r="H879" i="7"/>
  <c r="C879" i="7"/>
  <c r="B880" i="7"/>
  <c r="E878" i="4"/>
  <c r="D878" i="4"/>
  <c r="F878" i="4"/>
  <c r="F878" i="7"/>
  <c r="E878" i="7"/>
  <c r="D878" i="7"/>
  <c r="H879" i="4"/>
  <c r="C879" i="4"/>
  <c r="B880" i="4"/>
  <c r="C273" i="7" l="1"/>
  <c r="H880" i="7"/>
  <c r="C880" i="7"/>
  <c r="B881" i="7"/>
  <c r="H880" i="4"/>
  <c r="C880" i="4"/>
  <c r="B881" i="4"/>
  <c r="E879" i="4"/>
  <c r="D879" i="4"/>
  <c r="F879" i="4"/>
  <c r="D879" i="7"/>
  <c r="F879" i="7"/>
  <c r="E879" i="7"/>
  <c r="F273" i="7" l="1"/>
  <c r="D273" i="7" s="1"/>
  <c r="E273" i="7" s="1"/>
  <c r="H273" i="7" s="1"/>
  <c r="B274" i="7" s="1"/>
  <c r="C881" i="7"/>
  <c r="H881" i="7"/>
  <c r="B882" i="7"/>
  <c r="F880" i="7"/>
  <c r="E880" i="7"/>
  <c r="D880" i="7"/>
  <c r="H881" i="4"/>
  <c r="C881" i="4"/>
  <c r="B882" i="4"/>
  <c r="F880" i="4"/>
  <c r="D880" i="4"/>
  <c r="E880" i="4"/>
  <c r="C274" i="7" l="1"/>
  <c r="E881" i="4"/>
  <c r="F881" i="4"/>
  <c r="D881" i="4"/>
  <c r="H882" i="7"/>
  <c r="C882" i="7"/>
  <c r="B883" i="7"/>
  <c r="H882" i="4"/>
  <c r="C882" i="4"/>
  <c r="B883" i="4"/>
  <c r="E881" i="7"/>
  <c r="D881" i="7"/>
  <c r="F881" i="7"/>
  <c r="F274" i="7" l="1"/>
  <c r="D274" i="7" s="1"/>
  <c r="E274" i="7" s="1"/>
  <c r="H274" i="7" s="1"/>
  <c r="B275" i="7" s="1"/>
  <c r="F882" i="4"/>
  <c r="D882" i="4"/>
  <c r="E882" i="4"/>
  <c r="H883" i="7"/>
  <c r="C883" i="7"/>
  <c r="B884" i="7"/>
  <c r="C883" i="4"/>
  <c r="H883" i="4"/>
  <c r="B884" i="4"/>
  <c r="F882" i="7"/>
  <c r="D882" i="7"/>
  <c r="E882" i="7"/>
  <c r="C275" i="7" l="1"/>
  <c r="D883" i="4"/>
  <c r="E883" i="4"/>
  <c r="F883" i="4"/>
  <c r="C884" i="7"/>
  <c r="H884" i="7"/>
  <c r="B885" i="7"/>
  <c r="H884" i="4"/>
  <c r="C884" i="4"/>
  <c r="B885" i="4"/>
  <c r="E883" i="7"/>
  <c r="F883" i="7"/>
  <c r="D883" i="7"/>
  <c r="F275" i="7" l="1"/>
  <c r="D275" i="7" s="1"/>
  <c r="E275" i="7" s="1"/>
  <c r="H275" i="7" s="1"/>
  <c r="B276" i="7" s="1"/>
  <c r="E884" i="7"/>
  <c r="D884" i="7"/>
  <c r="F884" i="7"/>
  <c r="D884" i="4"/>
  <c r="F884" i="4"/>
  <c r="E884" i="4"/>
  <c r="C885" i="7"/>
  <c r="H885" i="7"/>
  <c r="B886" i="7"/>
  <c r="H885" i="4"/>
  <c r="C885" i="4"/>
  <c r="B886" i="4"/>
  <c r="C276" i="7" l="1"/>
  <c r="F885" i="7"/>
  <c r="D885" i="7"/>
  <c r="E885" i="7"/>
  <c r="H886" i="4"/>
  <c r="C886" i="4"/>
  <c r="B887" i="4"/>
  <c r="E885" i="4"/>
  <c r="F885" i="4"/>
  <c r="D885" i="4"/>
  <c r="H886" i="7"/>
  <c r="C886" i="7"/>
  <c r="B887" i="7"/>
  <c r="F276" i="7" l="1"/>
  <c r="D276" i="7" s="1"/>
  <c r="E276" i="7" s="1"/>
  <c r="H276" i="7" s="1"/>
  <c r="B277" i="7" s="1"/>
  <c r="F886" i="7"/>
  <c r="D886" i="7"/>
  <c r="E886" i="7"/>
  <c r="C887" i="7"/>
  <c r="H887" i="7"/>
  <c r="B888" i="7"/>
  <c r="C887" i="4"/>
  <c r="H887" i="4"/>
  <c r="B888" i="4"/>
  <c r="D886" i="4"/>
  <c r="E886" i="4"/>
  <c r="F886" i="4"/>
  <c r="C277" i="7" l="1"/>
  <c r="D887" i="7"/>
  <c r="F887" i="7"/>
  <c r="E887" i="7"/>
  <c r="F887" i="4"/>
  <c r="E887" i="4"/>
  <c r="D887" i="4"/>
  <c r="H888" i="7"/>
  <c r="C888" i="7"/>
  <c r="B889" i="7"/>
  <c r="C888" i="4"/>
  <c r="H888" i="4"/>
  <c r="B889" i="4"/>
  <c r="F277" i="7" l="1"/>
  <c r="D277" i="7" s="1"/>
  <c r="E277" i="7" s="1"/>
  <c r="H277" i="7" s="1"/>
  <c r="B278" i="7" s="1"/>
  <c r="E888" i="7"/>
  <c r="F888" i="7"/>
  <c r="D888" i="7"/>
  <c r="C889" i="4"/>
  <c r="H889" i="4"/>
  <c r="B890" i="4"/>
  <c r="D888" i="4"/>
  <c r="E888" i="4"/>
  <c r="F888" i="4"/>
  <c r="H889" i="7"/>
  <c r="C889" i="7"/>
  <c r="B890" i="7"/>
  <c r="C278" i="7" l="1"/>
  <c r="D889" i="4"/>
  <c r="E889" i="4"/>
  <c r="F889" i="4"/>
  <c r="H890" i="7"/>
  <c r="C890" i="7"/>
  <c r="B891" i="7"/>
  <c r="F889" i="7"/>
  <c r="D889" i="7"/>
  <c r="E889" i="7"/>
  <c r="H890" i="4"/>
  <c r="C890" i="4"/>
  <c r="B891" i="4"/>
  <c r="F278" i="7" l="1"/>
  <c r="D278" i="7" s="1"/>
  <c r="E278" i="7" s="1"/>
  <c r="H278" i="7" s="1"/>
  <c r="B279" i="7" s="1"/>
  <c r="H891" i="4"/>
  <c r="C891" i="4"/>
  <c r="B892" i="4"/>
  <c r="H891" i="7"/>
  <c r="C891" i="7"/>
  <c r="B892" i="7"/>
  <c r="D890" i="4"/>
  <c r="E890" i="4"/>
  <c r="F890" i="4"/>
  <c r="D890" i="7"/>
  <c r="F890" i="7"/>
  <c r="E890" i="7"/>
  <c r="C279" i="7" l="1"/>
  <c r="D891" i="4"/>
  <c r="F891" i="4"/>
  <c r="E891" i="4"/>
  <c r="C892" i="4"/>
  <c r="H892" i="4"/>
  <c r="B893" i="4"/>
  <c r="H892" i="7"/>
  <c r="C892" i="7"/>
  <c r="B893" i="7"/>
  <c r="F891" i="7"/>
  <c r="E891" i="7"/>
  <c r="D891" i="7"/>
  <c r="F279" i="7" l="1"/>
  <c r="D279" i="7" s="1"/>
  <c r="E279" i="7" s="1"/>
  <c r="H279" i="7" s="1"/>
  <c r="B280" i="7" s="1"/>
  <c r="C893" i="4"/>
  <c r="H893" i="4"/>
  <c r="B894" i="4"/>
  <c r="C893" i="7"/>
  <c r="H893" i="7"/>
  <c r="B894" i="7"/>
  <c r="E892" i="7"/>
  <c r="D892" i="7"/>
  <c r="F892" i="7"/>
  <c r="E892" i="4"/>
  <c r="D892" i="4"/>
  <c r="F892" i="4"/>
  <c r="C280" i="7" l="1"/>
  <c r="D893" i="7"/>
  <c r="F893" i="7"/>
  <c r="E893" i="7"/>
  <c r="C894" i="4"/>
  <c r="H894" i="4"/>
  <c r="B895" i="4"/>
  <c r="H894" i="7"/>
  <c r="C894" i="7"/>
  <c r="B895" i="7"/>
  <c r="E893" i="4"/>
  <c r="D893" i="4"/>
  <c r="F893" i="4"/>
  <c r="F280" i="7" l="1"/>
  <c r="D280" i="7" s="1"/>
  <c r="E280" i="7" s="1"/>
  <c r="H280" i="7" s="1"/>
  <c r="B281" i="7" s="1"/>
  <c r="C895" i="7"/>
  <c r="H895" i="7"/>
  <c r="B896" i="7"/>
  <c r="F894" i="4"/>
  <c r="D894" i="4"/>
  <c r="E894" i="4"/>
  <c r="F894" i="7"/>
  <c r="E894" i="7"/>
  <c r="D894" i="7"/>
  <c r="C895" i="4"/>
  <c r="H895" i="4"/>
  <c r="B896" i="4"/>
  <c r="C281" i="7" l="1"/>
  <c r="D895" i="4"/>
  <c r="E895" i="4"/>
  <c r="F895" i="4"/>
  <c r="C896" i="4"/>
  <c r="H896" i="4"/>
  <c r="B897" i="4"/>
  <c r="H896" i="7"/>
  <c r="C896" i="7"/>
  <c r="B897" i="7"/>
  <c r="E895" i="7"/>
  <c r="D895" i="7"/>
  <c r="F895" i="7"/>
  <c r="F281" i="7" l="1"/>
  <c r="D281" i="7" s="1"/>
  <c r="E281" i="7" s="1"/>
  <c r="H281" i="7" s="1"/>
  <c r="B282" i="7" s="1"/>
  <c r="F896" i="4"/>
  <c r="E896" i="4"/>
  <c r="D896" i="4"/>
  <c r="D896" i="7"/>
  <c r="F896" i="7"/>
  <c r="E896" i="7"/>
  <c r="C897" i="4"/>
  <c r="H897" i="4"/>
  <c r="B898" i="4"/>
  <c r="H897" i="7"/>
  <c r="C897" i="7"/>
  <c r="B898" i="7"/>
  <c r="C282" i="7" l="1"/>
  <c r="F897" i="7"/>
  <c r="D897" i="7"/>
  <c r="E897" i="7"/>
  <c r="H898" i="7"/>
  <c r="C898" i="7"/>
  <c r="B899" i="7"/>
  <c r="F897" i="4"/>
  <c r="E897" i="4"/>
  <c r="D897" i="4"/>
  <c r="H898" i="4"/>
  <c r="C898" i="4"/>
  <c r="B899" i="4"/>
  <c r="F282" i="7" l="1"/>
  <c r="D282" i="7" s="1"/>
  <c r="E282" i="7" s="1"/>
  <c r="H282" i="7" s="1"/>
  <c r="B283" i="7" s="1"/>
  <c r="C899" i="4"/>
  <c r="H899" i="4"/>
  <c r="B900" i="4"/>
  <c r="D898" i="4"/>
  <c r="F898" i="4"/>
  <c r="E898" i="4"/>
  <c r="H899" i="7"/>
  <c r="C899" i="7"/>
  <c r="B900" i="7"/>
  <c r="D898" i="7"/>
  <c r="F898" i="7"/>
  <c r="E898" i="7"/>
  <c r="C283" i="7" l="1"/>
  <c r="H900" i="4"/>
  <c r="C900" i="4"/>
  <c r="B901" i="4"/>
  <c r="E899" i="7"/>
  <c r="D899" i="7"/>
  <c r="F899" i="7"/>
  <c r="H900" i="7"/>
  <c r="C900" i="7"/>
  <c r="B901" i="7"/>
  <c r="F899" i="4"/>
  <c r="E899" i="4"/>
  <c r="D899" i="4"/>
  <c r="F283" i="7" l="1"/>
  <c r="D283" i="7" s="1"/>
  <c r="E283" i="7" s="1"/>
  <c r="H283" i="7" s="1"/>
  <c r="B284" i="7" s="1"/>
  <c r="H901" i="7"/>
  <c r="C901" i="7"/>
  <c r="B902" i="7"/>
  <c r="E900" i="7"/>
  <c r="D900" i="7"/>
  <c r="F900" i="7"/>
  <c r="H901" i="4"/>
  <c r="C901" i="4"/>
  <c r="B902" i="4"/>
  <c r="E900" i="4"/>
  <c r="F900" i="4"/>
  <c r="D900" i="4"/>
  <c r="C284" i="7" l="1"/>
  <c r="H902" i="7"/>
  <c r="C902" i="7"/>
  <c r="B903" i="7"/>
  <c r="D901" i="7"/>
  <c r="E901" i="7"/>
  <c r="F901" i="7"/>
  <c r="F901" i="4"/>
  <c r="E901" i="4"/>
  <c r="D901" i="4"/>
  <c r="H902" i="4"/>
  <c r="C902" i="4"/>
  <c r="B903" i="4"/>
  <c r="F284" i="7" l="1"/>
  <c r="D284" i="7" s="1"/>
  <c r="E284" i="7" s="1"/>
  <c r="H284" i="7" s="1"/>
  <c r="B285" i="7" s="1"/>
  <c r="H903" i="4"/>
  <c r="C903" i="4"/>
  <c r="B904" i="4"/>
  <c r="H903" i="7"/>
  <c r="C903" i="7"/>
  <c r="B904" i="7"/>
  <c r="F902" i="7"/>
  <c r="D902" i="7"/>
  <c r="E902" i="7"/>
  <c r="E902" i="4"/>
  <c r="D902" i="4"/>
  <c r="F902" i="4"/>
  <c r="C285" i="7" l="1"/>
  <c r="H904" i="4"/>
  <c r="C904" i="4"/>
  <c r="B905" i="4"/>
  <c r="H904" i="7"/>
  <c r="C904" i="7"/>
  <c r="B905" i="7"/>
  <c r="D903" i="4"/>
  <c r="E903" i="4"/>
  <c r="F903" i="4"/>
  <c r="D903" i="7"/>
  <c r="F903" i="7"/>
  <c r="E903" i="7"/>
  <c r="F285" i="7" l="1"/>
  <c r="D285" i="7" s="1"/>
  <c r="E285" i="7" s="1"/>
  <c r="H285" i="7" s="1"/>
  <c r="B286" i="7" s="1"/>
  <c r="F904" i="4"/>
  <c r="D904" i="4"/>
  <c r="E904" i="4"/>
  <c r="C905" i="4"/>
  <c r="H905" i="4"/>
  <c r="B906" i="4"/>
  <c r="H905" i="7"/>
  <c r="C905" i="7"/>
  <c r="B906" i="7"/>
  <c r="F904" i="7"/>
  <c r="E904" i="7"/>
  <c r="D904" i="7"/>
  <c r="C286" i="7" l="1"/>
  <c r="D905" i="7"/>
  <c r="E905" i="7"/>
  <c r="F905" i="7"/>
  <c r="E905" i="4"/>
  <c r="F905" i="4"/>
  <c r="D905" i="4"/>
  <c r="C906" i="4"/>
  <c r="H906" i="4"/>
  <c r="B907" i="4"/>
  <c r="C906" i="7"/>
  <c r="H906" i="7"/>
  <c r="B907" i="7"/>
  <c r="F286" i="7" l="1"/>
  <c r="D286" i="7" s="1"/>
  <c r="E286" i="7" s="1"/>
  <c r="H286" i="7" s="1"/>
  <c r="B287" i="7" s="1"/>
  <c r="H907" i="7"/>
  <c r="C907" i="7"/>
  <c r="B908" i="7"/>
  <c r="D906" i="4"/>
  <c r="E906" i="4"/>
  <c r="F906" i="4"/>
  <c r="E906" i="7"/>
  <c r="F906" i="7"/>
  <c r="D906" i="7"/>
  <c r="C907" i="4"/>
  <c r="H907" i="4"/>
  <c r="B908" i="4"/>
  <c r="C287" i="7" l="1"/>
  <c r="C908" i="7"/>
  <c r="H908" i="7"/>
  <c r="B909" i="7"/>
  <c r="C908" i="4"/>
  <c r="H908" i="4"/>
  <c r="B909" i="4"/>
  <c r="D907" i="7"/>
  <c r="F907" i="7"/>
  <c r="E907" i="7"/>
  <c r="E907" i="4"/>
  <c r="F907" i="4"/>
  <c r="D907" i="4"/>
  <c r="F287" i="7" l="1"/>
  <c r="D287" i="7" s="1"/>
  <c r="E287" i="7" s="1"/>
  <c r="H287" i="7" s="1"/>
  <c r="B288" i="7" s="1"/>
  <c r="E908" i="4"/>
  <c r="D908" i="4"/>
  <c r="F908" i="4"/>
  <c r="H909" i="7"/>
  <c r="C909" i="7"/>
  <c r="B910" i="7"/>
  <c r="C909" i="4"/>
  <c r="H909" i="4"/>
  <c r="B910" i="4"/>
  <c r="D908" i="7"/>
  <c r="E908" i="7"/>
  <c r="F908" i="7"/>
  <c r="C288" i="7" l="1"/>
  <c r="F909" i="4"/>
  <c r="D909" i="4"/>
  <c r="E909" i="4"/>
  <c r="C910" i="7"/>
  <c r="H910" i="7"/>
  <c r="B911" i="7"/>
  <c r="H910" i="4"/>
  <c r="C910" i="4"/>
  <c r="B911" i="4"/>
  <c r="E909" i="7"/>
  <c r="D909" i="7"/>
  <c r="F909" i="7"/>
  <c r="F288" i="7" l="1"/>
  <c r="D288" i="7" s="1"/>
  <c r="E288" i="7" s="1"/>
  <c r="H288" i="7" s="1"/>
  <c r="B289" i="7" s="1"/>
  <c r="D910" i="4"/>
  <c r="F910" i="4"/>
  <c r="E910" i="4"/>
  <c r="D910" i="7"/>
  <c r="F910" i="7"/>
  <c r="E910" i="7"/>
  <c r="C911" i="7"/>
  <c r="H911" i="7"/>
  <c r="B912" i="7"/>
  <c r="C911" i="4"/>
  <c r="H911" i="4"/>
  <c r="B912" i="4"/>
  <c r="C289" i="7" l="1"/>
  <c r="D911" i="7"/>
  <c r="E911" i="7"/>
  <c r="F911" i="7"/>
  <c r="C912" i="4"/>
  <c r="H912" i="4"/>
  <c r="B913" i="4"/>
  <c r="E911" i="4"/>
  <c r="F911" i="4"/>
  <c r="D911" i="4"/>
  <c r="H912" i="7"/>
  <c r="C912" i="7"/>
  <c r="B913" i="7"/>
  <c r="F289" i="7" l="1"/>
  <c r="D289" i="7" s="1"/>
  <c r="E289" i="7" s="1"/>
  <c r="H289" i="7" s="1"/>
  <c r="B290" i="7" s="1"/>
  <c r="D912" i="4"/>
  <c r="E912" i="4"/>
  <c r="F912" i="4"/>
  <c r="H913" i="7"/>
  <c r="C913" i="7"/>
  <c r="B914" i="7"/>
  <c r="E912" i="7"/>
  <c r="D912" i="7"/>
  <c r="F912" i="7"/>
  <c r="C913" i="4"/>
  <c r="H913" i="4"/>
  <c r="B914" i="4"/>
  <c r="C290" i="7" l="1"/>
  <c r="E913" i="7"/>
  <c r="D913" i="7"/>
  <c r="F913" i="7"/>
  <c r="C914" i="4"/>
  <c r="H914" i="4"/>
  <c r="B915" i="4"/>
  <c r="C914" i="7"/>
  <c r="H914" i="7"/>
  <c r="B915" i="7"/>
  <c r="F913" i="4"/>
  <c r="D913" i="4"/>
  <c r="E913" i="4"/>
  <c r="F290" i="7" l="1"/>
  <c r="D290" i="7" s="1"/>
  <c r="E290" i="7" s="1"/>
  <c r="H290" i="7" s="1"/>
  <c r="B291" i="7" s="1"/>
  <c r="F914" i="4"/>
  <c r="E914" i="4"/>
  <c r="D914" i="4"/>
  <c r="F914" i="7"/>
  <c r="E914" i="7"/>
  <c r="D914" i="7"/>
  <c r="C915" i="4"/>
  <c r="H915" i="4"/>
  <c r="B916" i="4"/>
  <c r="C915" i="7"/>
  <c r="H915" i="7"/>
  <c r="B916" i="7"/>
  <c r="C291" i="7" l="1"/>
  <c r="C916" i="7"/>
  <c r="H916" i="7"/>
  <c r="B917" i="7"/>
  <c r="D915" i="4"/>
  <c r="F915" i="4"/>
  <c r="E915" i="4"/>
  <c r="D915" i="7"/>
  <c r="F915" i="7"/>
  <c r="E915" i="7"/>
  <c r="C916" i="4"/>
  <c r="H916" i="4"/>
  <c r="B917" i="4"/>
  <c r="F291" i="7" l="1"/>
  <c r="D291" i="7" s="1"/>
  <c r="E291" i="7" s="1"/>
  <c r="H291" i="7" s="1"/>
  <c r="B292" i="7" s="1"/>
  <c r="D916" i="4"/>
  <c r="E916" i="4"/>
  <c r="F916" i="4"/>
  <c r="H917" i="4"/>
  <c r="C917" i="4"/>
  <c r="B918" i="4"/>
  <c r="C917" i="7"/>
  <c r="H917" i="7"/>
  <c r="B918" i="7"/>
  <c r="E916" i="7"/>
  <c r="F916" i="7"/>
  <c r="D916" i="7"/>
  <c r="C292" i="7" l="1"/>
  <c r="C918" i="7"/>
  <c r="H918" i="7"/>
  <c r="B919" i="7"/>
  <c r="F917" i="4"/>
  <c r="D917" i="4"/>
  <c r="E917" i="4"/>
  <c r="F917" i="7"/>
  <c r="D917" i="7"/>
  <c r="E917" i="7"/>
  <c r="C918" i="4"/>
  <c r="H918" i="4"/>
  <c r="B919" i="4"/>
  <c r="F292" i="7" l="1"/>
  <c r="D292" i="7" s="1"/>
  <c r="E292" i="7" s="1"/>
  <c r="H292" i="7" s="1"/>
  <c r="B293" i="7" s="1"/>
  <c r="C919" i="4"/>
  <c r="H919" i="4"/>
  <c r="B920" i="4"/>
  <c r="C919" i="7"/>
  <c r="H919" i="7"/>
  <c r="B920" i="7"/>
  <c r="E918" i="4"/>
  <c r="D918" i="4"/>
  <c r="F918" i="4"/>
  <c r="F918" i="7"/>
  <c r="E918" i="7"/>
  <c r="D918" i="7"/>
  <c r="C293" i="7" l="1"/>
  <c r="E919" i="7"/>
  <c r="F919" i="7"/>
  <c r="D919" i="7"/>
  <c r="C920" i="4"/>
  <c r="H920" i="4"/>
  <c r="B921" i="4"/>
  <c r="C920" i="7"/>
  <c r="H920" i="7"/>
  <c r="B921" i="7"/>
  <c r="D919" i="4"/>
  <c r="E919" i="4"/>
  <c r="F919" i="4"/>
  <c r="F293" i="7" l="1"/>
  <c r="D293" i="7" s="1"/>
  <c r="E293" i="7" s="1"/>
  <c r="H293" i="7" s="1"/>
  <c r="B294" i="7" s="1"/>
  <c r="E920" i="4"/>
  <c r="F920" i="4"/>
  <c r="D920" i="4"/>
  <c r="F920" i="7"/>
  <c r="D920" i="7"/>
  <c r="E920" i="7"/>
  <c r="H921" i="4"/>
  <c r="C921" i="4"/>
  <c r="B922" i="4"/>
  <c r="C921" i="7"/>
  <c r="H921" i="7"/>
  <c r="B922" i="7"/>
  <c r="C294" i="7" l="1"/>
  <c r="F921" i="4"/>
  <c r="E921" i="4"/>
  <c r="D921" i="4"/>
  <c r="E921" i="7"/>
  <c r="D921" i="7"/>
  <c r="F921" i="7"/>
  <c r="C922" i="7"/>
  <c r="H922" i="7"/>
  <c r="B923" i="7"/>
  <c r="H922" i="4"/>
  <c r="C922" i="4"/>
  <c r="B923" i="4"/>
  <c r="F294" i="7" l="1"/>
  <c r="D294" i="7" s="1"/>
  <c r="E294" i="7" s="1"/>
  <c r="H294" i="7" s="1"/>
  <c r="B295" i="7" s="1"/>
  <c r="C923" i="7"/>
  <c r="H923" i="7"/>
  <c r="B924" i="7"/>
  <c r="H923" i="4"/>
  <c r="C923" i="4"/>
  <c r="B924" i="4"/>
  <c r="F922" i="4"/>
  <c r="E922" i="4"/>
  <c r="D922" i="4"/>
  <c r="D922" i="7"/>
  <c r="E922" i="7"/>
  <c r="F922" i="7"/>
  <c r="C295" i="7" l="1"/>
  <c r="C924" i="7"/>
  <c r="H924" i="7"/>
  <c r="B925" i="7"/>
  <c r="C924" i="4"/>
  <c r="H924" i="4"/>
  <c r="B925" i="4"/>
  <c r="D923" i="4"/>
  <c r="E923" i="4"/>
  <c r="F923" i="4"/>
  <c r="E923" i="7"/>
  <c r="F923" i="7"/>
  <c r="D923" i="7"/>
  <c r="F295" i="7" l="1"/>
  <c r="D295" i="7" s="1"/>
  <c r="E295" i="7" s="1"/>
  <c r="H295" i="7" s="1"/>
  <c r="B296" i="7" s="1"/>
  <c r="E924" i="4"/>
  <c r="F924" i="4"/>
  <c r="D924" i="4"/>
  <c r="H925" i="7"/>
  <c r="C925" i="7"/>
  <c r="B926" i="7"/>
  <c r="C925" i="4"/>
  <c r="H925" i="4"/>
  <c r="B926" i="4"/>
  <c r="F924" i="7"/>
  <c r="E924" i="7"/>
  <c r="D924" i="7"/>
  <c r="C296" i="7" l="1"/>
  <c r="F925" i="4"/>
  <c r="D925" i="4"/>
  <c r="E925" i="4"/>
  <c r="C926" i="7"/>
  <c r="H926" i="7"/>
  <c r="B927" i="7"/>
  <c r="C926" i="4"/>
  <c r="H926" i="4"/>
  <c r="B927" i="4"/>
  <c r="D925" i="7"/>
  <c r="F925" i="7"/>
  <c r="E925" i="7"/>
  <c r="F296" i="7" l="1"/>
  <c r="D296" i="7" s="1"/>
  <c r="E296" i="7" s="1"/>
  <c r="H296" i="7" s="1"/>
  <c r="B297" i="7" s="1"/>
  <c r="H927" i="4"/>
  <c r="C927" i="4"/>
  <c r="B928" i="4"/>
  <c r="F926" i="7"/>
  <c r="E926" i="7"/>
  <c r="D926" i="7"/>
  <c r="H927" i="7"/>
  <c r="C927" i="7"/>
  <c r="B928" i="7"/>
  <c r="D926" i="4"/>
  <c r="F926" i="4"/>
  <c r="E926" i="4"/>
  <c r="C297" i="7" l="1"/>
  <c r="E927" i="4"/>
  <c r="D927" i="4"/>
  <c r="F927" i="4"/>
  <c r="D927" i="7"/>
  <c r="F927" i="7"/>
  <c r="E927" i="7"/>
  <c r="C928" i="4"/>
  <c r="H928" i="4"/>
  <c r="B929" i="4"/>
  <c r="H928" i="7"/>
  <c r="C928" i="7"/>
  <c r="B929" i="7"/>
  <c r="F297" i="7" l="1"/>
  <c r="D297" i="7" s="1"/>
  <c r="E297" i="7" s="1"/>
  <c r="H297" i="7" s="1"/>
  <c r="B298" i="7" s="1"/>
  <c r="D928" i="4"/>
  <c r="E928" i="4"/>
  <c r="F928" i="4"/>
  <c r="H929" i="7"/>
  <c r="C929" i="7"/>
  <c r="B930" i="7"/>
  <c r="E928" i="7"/>
  <c r="D928" i="7"/>
  <c r="F928" i="7"/>
  <c r="H929" i="4"/>
  <c r="C929" i="4"/>
  <c r="B930" i="4"/>
  <c r="C298" i="7" l="1"/>
  <c r="D929" i="4"/>
  <c r="E929" i="4"/>
  <c r="F929" i="4"/>
  <c r="C930" i="4"/>
  <c r="H930" i="4"/>
  <c r="B931" i="4"/>
  <c r="H930" i="7"/>
  <c r="C930" i="7"/>
  <c r="B931" i="7"/>
  <c r="F929" i="7"/>
  <c r="D929" i="7"/>
  <c r="E929" i="7"/>
  <c r="F298" i="7" l="1"/>
  <c r="D298" i="7" s="1"/>
  <c r="E298" i="7" s="1"/>
  <c r="H298" i="7" s="1"/>
  <c r="B299" i="7" s="1"/>
  <c r="E930" i="4"/>
  <c r="F930" i="4"/>
  <c r="D930" i="4"/>
  <c r="F930" i="7"/>
  <c r="D930" i="7"/>
  <c r="E930" i="7"/>
  <c r="H931" i="4"/>
  <c r="C931" i="4"/>
  <c r="B932" i="4"/>
  <c r="H931" i="7"/>
  <c r="C931" i="7"/>
  <c r="B932" i="7"/>
  <c r="C299" i="7" l="1"/>
  <c r="H932" i="7"/>
  <c r="C932" i="7"/>
  <c r="B933" i="7"/>
  <c r="E931" i="7"/>
  <c r="F931" i="7"/>
  <c r="D931" i="7"/>
  <c r="D931" i="4"/>
  <c r="F931" i="4"/>
  <c r="E931" i="4"/>
  <c r="H932" i="4"/>
  <c r="C932" i="4"/>
  <c r="B933" i="4"/>
  <c r="F299" i="7" l="1"/>
  <c r="D299" i="7" s="1"/>
  <c r="E299" i="7" s="1"/>
  <c r="H299" i="7" s="1"/>
  <c r="B300" i="7" s="1"/>
  <c r="F932" i="4"/>
  <c r="D932" i="4"/>
  <c r="E932" i="4"/>
  <c r="F932" i="7"/>
  <c r="D932" i="7"/>
  <c r="E932" i="7"/>
  <c r="C933" i="4"/>
  <c r="H933" i="4"/>
  <c r="B934" i="4"/>
  <c r="H933" i="7"/>
  <c r="C933" i="7"/>
  <c r="B934" i="7"/>
  <c r="C300" i="7" l="1"/>
  <c r="H934" i="7"/>
  <c r="C934" i="7"/>
  <c r="B935" i="7"/>
  <c r="F933" i="7"/>
  <c r="E933" i="7"/>
  <c r="D933" i="7"/>
  <c r="E933" i="4"/>
  <c r="D933" i="4"/>
  <c r="F933" i="4"/>
  <c r="C934" i="4"/>
  <c r="H934" i="4"/>
  <c r="B935" i="4"/>
  <c r="F300" i="7" l="1"/>
  <c r="D300" i="7" s="1"/>
  <c r="E300" i="7" s="1"/>
  <c r="H300" i="7" s="1"/>
  <c r="B301" i="7" s="1"/>
  <c r="D934" i="4"/>
  <c r="E934" i="4"/>
  <c r="F934" i="4"/>
  <c r="F934" i="7"/>
  <c r="E934" i="7"/>
  <c r="D934" i="7"/>
  <c r="H935" i="4"/>
  <c r="C935" i="4"/>
  <c r="B936" i="4"/>
  <c r="C935" i="7"/>
  <c r="H935" i="7"/>
  <c r="B936" i="7"/>
  <c r="C301" i="7" l="1"/>
  <c r="H936" i="7"/>
  <c r="C936" i="7"/>
  <c r="B937" i="7"/>
  <c r="D935" i="7"/>
  <c r="E935" i="7"/>
  <c r="F935" i="7"/>
  <c r="E935" i="4"/>
  <c r="D935" i="4"/>
  <c r="F935" i="4"/>
  <c r="C936" i="4"/>
  <c r="H936" i="4"/>
  <c r="B937" i="4"/>
  <c r="F301" i="7" l="1"/>
  <c r="D301" i="7" s="1"/>
  <c r="E301" i="7" s="1"/>
  <c r="H301" i="7" s="1"/>
  <c r="B302" i="7" s="1"/>
  <c r="E936" i="4"/>
  <c r="F936" i="4"/>
  <c r="D936" i="4"/>
  <c r="E936" i="7"/>
  <c r="D936" i="7"/>
  <c r="F936" i="7"/>
  <c r="C937" i="4"/>
  <c r="H937" i="4"/>
  <c r="B938" i="4"/>
  <c r="C937" i="7"/>
  <c r="H937" i="7"/>
  <c r="B938" i="7"/>
  <c r="C302" i="7" l="1"/>
  <c r="H938" i="7"/>
  <c r="C938" i="7"/>
  <c r="B939" i="7"/>
  <c r="F937" i="4"/>
  <c r="D937" i="4"/>
  <c r="E937" i="4"/>
  <c r="D937" i="7"/>
  <c r="E937" i="7"/>
  <c r="F937" i="7"/>
  <c r="C938" i="4"/>
  <c r="H938" i="4"/>
  <c r="B939" i="4"/>
  <c r="F302" i="7" l="1"/>
  <c r="D302" i="7" s="1"/>
  <c r="E302" i="7" s="1"/>
  <c r="H302" i="7" s="1"/>
  <c r="B303" i="7" s="1"/>
  <c r="H939" i="7"/>
  <c r="C939" i="7"/>
  <c r="B940" i="7"/>
  <c r="H939" i="4"/>
  <c r="C939" i="4"/>
  <c r="B940" i="4"/>
  <c r="D938" i="4"/>
  <c r="E938" i="4"/>
  <c r="F938" i="4"/>
  <c r="E938" i="7"/>
  <c r="F938" i="7"/>
  <c r="D938" i="7"/>
  <c r="C303" i="7" l="1"/>
  <c r="F939" i="7"/>
  <c r="D939" i="7"/>
  <c r="E939" i="7"/>
  <c r="C940" i="7"/>
  <c r="H940" i="7"/>
  <c r="B941" i="7"/>
  <c r="H940" i="4"/>
  <c r="C940" i="4"/>
  <c r="B941" i="4"/>
  <c r="F939" i="4"/>
  <c r="D939" i="4"/>
  <c r="E939" i="4"/>
  <c r="F303" i="7" l="1"/>
  <c r="D303" i="7" s="1"/>
  <c r="E303" i="7" s="1"/>
  <c r="H303" i="7" s="1"/>
  <c r="B304" i="7" s="1"/>
  <c r="F940" i="7"/>
  <c r="D940" i="7"/>
  <c r="E940" i="7"/>
  <c r="F940" i="4"/>
  <c r="E940" i="4"/>
  <c r="D940" i="4"/>
  <c r="C941" i="7"/>
  <c r="H941" i="7"/>
  <c r="B942" i="7"/>
  <c r="C941" i="4"/>
  <c r="H941" i="4"/>
  <c r="B942" i="4"/>
  <c r="C304" i="7" l="1"/>
  <c r="D941" i="7"/>
  <c r="F941" i="7"/>
  <c r="E941" i="7"/>
  <c r="E941" i="4"/>
  <c r="D941" i="4"/>
  <c r="F941" i="4"/>
  <c r="H942" i="4"/>
  <c r="C942" i="4"/>
  <c r="B943" i="4"/>
  <c r="C942" i="7"/>
  <c r="H942" i="7"/>
  <c r="B943" i="7"/>
  <c r="F304" i="7" l="1"/>
  <c r="D304" i="7" s="1"/>
  <c r="E304" i="7" s="1"/>
  <c r="H304" i="7" s="1"/>
  <c r="B305" i="7" s="1"/>
  <c r="H943" i="7"/>
  <c r="C943" i="7"/>
  <c r="B944" i="7"/>
  <c r="D942" i="4"/>
  <c r="E942" i="4"/>
  <c r="F942" i="4"/>
  <c r="F942" i="7"/>
  <c r="E942" i="7"/>
  <c r="D942" i="7"/>
  <c r="H943" i="4"/>
  <c r="C943" i="4"/>
  <c r="B944" i="4"/>
  <c r="C305" i="7" l="1"/>
  <c r="H944" i="4"/>
  <c r="C944" i="4"/>
  <c r="B945" i="4"/>
  <c r="D943" i="4"/>
  <c r="E943" i="4"/>
  <c r="F943" i="4"/>
  <c r="F943" i="7"/>
  <c r="D943" i="7"/>
  <c r="E943" i="7"/>
  <c r="C944" i="7"/>
  <c r="H944" i="7"/>
  <c r="B945" i="7"/>
  <c r="F305" i="7" l="1"/>
  <c r="D305" i="7" s="1"/>
  <c r="E305" i="7" s="1"/>
  <c r="H305" i="7" s="1"/>
  <c r="B306" i="7" s="1"/>
  <c r="C945" i="7"/>
  <c r="H945" i="7"/>
  <c r="B946" i="7"/>
  <c r="H945" i="4"/>
  <c r="C945" i="4"/>
  <c r="B946" i="4"/>
  <c r="E944" i="4"/>
  <c r="F944" i="4"/>
  <c r="D944" i="4"/>
  <c r="E944" i="7"/>
  <c r="D944" i="7"/>
  <c r="F944" i="7"/>
  <c r="C306" i="7" l="1"/>
  <c r="H946" i="7"/>
  <c r="C946" i="7"/>
  <c r="B947" i="7"/>
  <c r="H946" i="4"/>
  <c r="C946" i="4"/>
  <c r="B947" i="4"/>
  <c r="D945" i="4"/>
  <c r="F945" i="4"/>
  <c r="E945" i="4"/>
  <c r="D945" i="7"/>
  <c r="E945" i="7"/>
  <c r="F945" i="7"/>
  <c r="F306" i="7" l="1"/>
  <c r="D306" i="7" s="1"/>
  <c r="E306" i="7" s="1"/>
  <c r="H306" i="7" s="1"/>
  <c r="B307" i="7" s="1"/>
  <c r="C947" i="4"/>
  <c r="H947" i="4"/>
  <c r="B948" i="4"/>
  <c r="C947" i="7"/>
  <c r="H947" i="7"/>
  <c r="B948" i="7"/>
  <c r="D946" i="7"/>
  <c r="F946" i="7"/>
  <c r="E946" i="7"/>
  <c r="D946" i="4"/>
  <c r="E946" i="4"/>
  <c r="F946" i="4"/>
  <c r="C307" i="7" l="1"/>
  <c r="F947" i="7"/>
  <c r="D947" i="7"/>
  <c r="E947" i="7"/>
  <c r="H948" i="4"/>
  <c r="C948" i="4"/>
  <c r="B949" i="4"/>
  <c r="H948" i="7"/>
  <c r="C948" i="7"/>
  <c r="B949" i="7"/>
  <c r="D947" i="4"/>
  <c r="F947" i="4"/>
  <c r="E947" i="4"/>
  <c r="F307" i="7" l="1"/>
  <c r="D307" i="7" s="1"/>
  <c r="E307" i="7" s="1"/>
  <c r="H307" i="7" s="1"/>
  <c r="B308" i="7" s="1"/>
  <c r="E948" i="4"/>
  <c r="F948" i="4"/>
  <c r="D948" i="4"/>
  <c r="D948" i="7"/>
  <c r="F948" i="7"/>
  <c r="E948" i="7"/>
  <c r="H949" i="7"/>
  <c r="C949" i="7"/>
  <c r="B950" i="7"/>
  <c r="H949" i="4"/>
  <c r="C949" i="4"/>
  <c r="B950" i="4"/>
  <c r="C308" i="7" l="1"/>
  <c r="E949" i="7"/>
  <c r="F949" i="7"/>
  <c r="D949" i="7"/>
  <c r="H950" i="4"/>
  <c r="C950" i="4"/>
  <c r="B951" i="4"/>
  <c r="E949" i="4"/>
  <c r="F949" i="4"/>
  <c r="D949" i="4"/>
  <c r="H950" i="7"/>
  <c r="C950" i="7"/>
  <c r="B951" i="7"/>
  <c r="F308" i="7" l="1"/>
  <c r="D308" i="7" s="1"/>
  <c r="E308" i="7" s="1"/>
  <c r="H308" i="7" s="1"/>
  <c r="B309" i="7" s="1"/>
  <c r="H951" i="7"/>
  <c r="C951" i="7"/>
  <c r="B952" i="7"/>
  <c r="D950" i="4"/>
  <c r="E950" i="4"/>
  <c r="F950" i="4"/>
  <c r="E950" i="7"/>
  <c r="F950" i="7"/>
  <c r="D950" i="7"/>
  <c r="C951" i="4"/>
  <c r="H951" i="4"/>
  <c r="B952" i="4"/>
  <c r="C309" i="7" l="1"/>
  <c r="H952" i="7"/>
  <c r="C952" i="7"/>
  <c r="B953" i="7"/>
  <c r="E951" i="7"/>
  <c r="F951" i="7"/>
  <c r="D951" i="7"/>
  <c r="H952" i="4"/>
  <c r="C952" i="4"/>
  <c r="B953" i="4"/>
  <c r="E951" i="4"/>
  <c r="F951" i="4"/>
  <c r="D951" i="4"/>
  <c r="F309" i="7" l="1"/>
  <c r="D309" i="7" s="1"/>
  <c r="E309" i="7" s="1"/>
  <c r="H309" i="7" s="1"/>
  <c r="B310" i="7" s="1"/>
  <c r="H953" i="4"/>
  <c r="C953" i="4"/>
  <c r="B954" i="4"/>
  <c r="F952" i="4"/>
  <c r="E952" i="4"/>
  <c r="D952" i="4"/>
  <c r="H953" i="7"/>
  <c r="C953" i="7"/>
  <c r="B954" i="7"/>
  <c r="E952" i="7"/>
  <c r="F952" i="7"/>
  <c r="D952" i="7"/>
  <c r="C310" i="7" l="1"/>
  <c r="F953" i="7"/>
  <c r="E953" i="7"/>
  <c r="D953" i="7"/>
  <c r="H954" i="4"/>
  <c r="C954" i="4"/>
  <c r="B955" i="4"/>
  <c r="E953" i="4"/>
  <c r="F953" i="4"/>
  <c r="D953" i="4"/>
  <c r="H954" i="7"/>
  <c r="C954" i="7"/>
  <c r="B955" i="7"/>
  <c r="F310" i="7" l="1"/>
  <c r="D310" i="7" s="1"/>
  <c r="E310" i="7" s="1"/>
  <c r="H310" i="7" s="1"/>
  <c r="B311" i="7" s="1"/>
  <c r="H955" i="7"/>
  <c r="C955" i="7"/>
  <c r="B956" i="7"/>
  <c r="D954" i="7"/>
  <c r="F954" i="7"/>
  <c r="E954" i="7"/>
  <c r="H955" i="4"/>
  <c r="C955" i="4"/>
  <c r="B956" i="4"/>
  <c r="E954" i="4"/>
  <c r="F954" i="4"/>
  <c r="D954" i="4"/>
  <c r="C311" i="7" l="1"/>
  <c r="D955" i="4"/>
  <c r="F955" i="4"/>
  <c r="E955" i="4"/>
  <c r="C956" i="7"/>
  <c r="H956" i="7"/>
  <c r="B957" i="7"/>
  <c r="F955" i="7"/>
  <c r="D955" i="7"/>
  <c r="E955" i="7"/>
  <c r="H956" i="4"/>
  <c r="C956" i="4"/>
  <c r="B957" i="4"/>
  <c r="F311" i="7" l="1"/>
  <c r="D311" i="7" s="1"/>
  <c r="E311" i="7" s="1"/>
  <c r="H311" i="7" s="1"/>
  <c r="B312" i="7" s="1"/>
  <c r="F956" i="7"/>
  <c r="E956" i="7"/>
  <c r="D956" i="7"/>
  <c r="H957" i="4"/>
  <c r="C957" i="4"/>
  <c r="B958" i="4"/>
  <c r="E956" i="4"/>
  <c r="F956" i="4"/>
  <c r="D956" i="4"/>
  <c r="H957" i="7"/>
  <c r="C957" i="7"/>
  <c r="B958" i="7"/>
  <c r="C312" i="7" l="1"/>
  <c r="H958" i="7"/>
  <c r="C958" i="7"/>
  <c r="B959" i="7"/>
  <c r="F957" i="7"/>
  <c r="D957" i="7"/>
  <c r="E957" i="7"/>
  <c r="C958" i="4"/>
  <c r="H958" i="4"/>
  <c r="B959" i="4"/>
  <c r="E957" i="4"/>
  <c r="D957" i="4"/>
  <c r="F957" i="4"/>
  <c r="F312" i="7" l="1"/>
  <c r="D312" i="7" s="1"/>
  <c r="E312" i="7" s="1"/>
  <c r="H312" i="7" s="1"/>
  <c r="B313" i="7" s="1"/>
  <c r="D958" i="4"/>
  <c r="F958" i="4"/>
  <c r="E958" i="4"/>
  <c r="D958" i="7"/>
  <c r="F958" i="7"/>
  <c r="E958" i="7"/>
  <c r="C959" i="7"/>
  <c r="H959" i="7"/>
  <c r="B960" i="7"/>
  <c r="H959" i="4"/>
  <c r="C959" i="4"/>
  <c r="B960" i="4"/>
  <c r="C313" i="7" l="1"/>
  <c r="H960" i="4"/>
  <c r="C960" i="4"/>
  <c r="B961" i="4"/>
  <c r="E959" i="4"/>
  <c r="F959" i="4"/>
  <c r="D959" i="4"/>
  <c r="E959" i="7"/>
  <c r="D959" i="7"/>
  <c r="F959" i="7"/>
  <c r="C960" i="7"/>
  <c r="H960" i="7"/>
  <c r="B961" i="7"/>
  <c r="F313" i="7" l="1"/>
  <c r="D313" i="7" s="1"/>
  <c r="E313" i="7" s="1"/>
  <c r="H313" i="7" s="1"/>
  <c r="B314" i="7" s="1"/>
  <c r="H961" i="4"/>
  <c r="C961" i="4"/>
  <c r="B962" i="4"/>
  <c r="E960" i="4"/>
  <c r="F960" i="4"/>
  <c r="D960" i="4"/>
  <c r="C961" i="7"/>
  <c r="H961" i="7"/>
  <c r="B962" i="7"/>
  <c r="E960" i="7"/>
  <c r="D960" i="7"/>
  <c r="F960" i="7"/>
  <c r="C314" i="7" l="1"/>
  <c r="C962" i="7"/>
  <c r="H962" i="7"/>
  <c r="B963" i="7"/>
  <c r="D961" i="7"/>
  <c r="F961" i="7"/>
  <c r="E961" i="7"/>
  <c r="H962" i="4"/>
  <c r="C962" i="4"/>
  <c r="B963" i="4"/>
  <c r="D961" i="4"/>
  <c r="E961" i="4"/>
  <c r="F961" i="4"/>
  <c r="F314" i="7" l="1"/>
  <c r="D314" i="7" s="1"/>
  <c r="E314" i="7" s="1"/>
  <c r="H314" i="7" s="1"/>
  <c r="B315" i="7" s="1"/>
  <c r="D962" i="4"/>
  <c r="E962" i="4"/>
  <c r="F962" i="4"/>
  <c r="H963" i="7"/>
  <c r="C963" i="7"/>
  <c r="B964" i="7"/>
  <c r="C963" i="4"/>
  <c r="H963" i="4"/>
  <c r="B964" i="4"/>
  <c r="E962" i="7"/>
  <c r="D962" i="7"/>
  <c r="F962" i="7"/>
  <c r="C315" i="7" l="1"/>
  <c r="E963" i="4"/>
  <c r="F963" i="4"/>
  <c r="D963" i="4"/>
  <c r="H964" i="7"/>
  <c r="C964" i="7"/>
  <c r="B965" i="7"/>
  <c r="C964" i="4"/>
  <c r="H964" i="4"/>
  <c r="B965" i="4"/>
  <c r="E963" i="7"/>
  <c r="D963" i="7"/>
  <c r="F963" i="7"/>
  <c r="F315" i="7" l="1"/>
  <c r="D315" i="7" s="1"/>
  <c r="E315" i="7" s="1"/>
  <c r="H315" i="7" s="1"/>
  <c r="B316" i="7" s="1"/>
  <c r="D964" i="4"/>
  <c r="F964" i="4"/>
  <c r="E964" i="4"/>
  <c r="C965" i="7"/>
  <c r="H965" i="7"/>
  <c r="B966" i="7"/>
  <c r="C965" i="4"/>
  <c r="H965" i="4"/>
  <c r="B966" i="4"/>
  <c r="E964" i="7"/>
  <c r="F964" i="7"/>
  <c r="D964" i="7"/>
  <c r="C316" i="7" l="1"/>
  <c r="F965" i="7"/>
  <c r="E965" i="7"/>
  <c r="D965" i="7"/>
  <c r="E965" i="4"/>
  <c r="F965" i="4"/>
  <c r="D965" i="4"/>
  <c r="C966" i="7"/>
  <c r="H966" i="7"/>
  <c r="B967" i="7"/>
  <c r="H966" i="4"/>
  <c r="C966" i="4"/>
  <c r="B967" i="4"/>
  <c r="F316" i="7" l="1"/>
  <c r="D316" i="7" s="1"/>
  <c r="E316" i="7" s="1"/>
  <c r="H316" i="7" s="1"/>
  <c r="B317" i="7" s="1"/>
  <c r="C967" i="4"/>
  <c r="H967" i="4"/>
  <c r="B968" i="4"/>
  <c r="E966" i="4"/>
  <c r="F966" i="4"/>
  <c r="D966" i="4"/>
  <c r="F966" i="7"/>
  <c r="E966" i="7"/>
  <c r="D966" i="7"/>
  <c r="H967" i="7"/>
  <c r="C967" i="7"/>
  <c r="B968" i="7"/>
  <c r="C317" i="7" l="1"/>
  <c r="C968" i="7"/>
  <c r="H968" i="7"/>
  <c r="B969" i="7"/>
  <c r="E967" i="7"/>
  <c r="D967" i="7"/>
  <c r="F967" i="7"/>
  <c r="H968" i="4"/>
  <c r="C968" i="4"/>
  <c r="B969" i="4"/>
  <c r="D967" i="4"/>
  <c r="E967" i="4"/>
  <c r="F967" i="4"/>
  <c r="F317" i="7" l="1"/>
  <c r="D317" i="7" s="1"/>
  <c r="E317" i="7" s="1"/>
  <c r="H317" i="7" s="1"/>
  <c r="B318" i="7" s="1"/>
  <c r="F968" i="4"/>
  <c r="E968" i="4"/>
  <c r="D968" i="4"/>
  <c r="H969" i="7"/>
  <c r="C969" i="7"/>
  <c r="B970" i="7"/>
  <c r="H969" i="4"/>
  <c r="C969" i="4"/>
  <c r="B970" i="4"/>
  <c r="F968" i="7"/>
  <c r="D968" i="7"/>
  <c r="E968" i="7"/>
  <c r="C318" i="7" l="1"/>
  <c r="F969" i="4"/>
  <c r="D969" i="4"/>
  <c r="E969" i="4"/>
  <c r="C970" i="7"/>
  <c r="H970" i="7"/>
  <c r="B971" i="7"/>
  <c r="C970" i="4"/>
  <c r="H970" i="4"/>
  <c r="B971" i="4"/>
  <c r="F969" i="7"/>
  <c r="D969" i="7"/>
  <c r="E969" i="7"/>
  <c r="F318" i="7" l="1"/>
  <c r="D318" i="7" s="1"/>
  <c r="E318" i="7" s="1"/>
  <c r="H318" i="7" s="1"/>
  <c r="B319" i="7" s="1"/>
  <c r="F970" i="4"/>
  <c r="D970" i="4"/>
  <c r="E970" i="4"/>
  <c r="D970" i="7"/>
  <c r="F970" i="7"/>
  <c r="E970" i="7"/>
  <c r="C971" i="7"/>
  <c r="H971" i="7"/>
  <c r="B972" i="7"/>
  <c r="H971" i="4"/>
  <c r="C971" i="4"/>
  <c r="B972" i="4"/>
  <c r="C319" i="7" l="1"/>
  <c r="D971" i="4"/>
  <c r="F971" i="4"/>
  <c r="E971" i="4"/>
  <c r="C972" i="4"/>
  <c r="H972" i="4"/>
  <c r="B973" i="4"/>
  <c r="F971" i="7"/>
  <c r="E971" i="7"/>
  <c r="D971" i="7"/>
  <c r="H972" i="7"/>
  <c r="C972" i="7"/>
  <c r="B973" i="7"/>
  <c r="F319" i="7" l="1"/>
  <c r="D319" i="7" s="1"/>
  <c r="E319" i="7" s="1"/>
  <c r="H319" i="7" s="1"/>
  <c r="B320" i="7" s="1"/>
  <c r="E972" i="4"/>
  <c r="F972" i="4"/>
  <c r="D972" i="4"/>
  <c r="C973" i="7"/>
  <c r="H973" i="7"/>
  <c r="B974" i="7"/>
  <c r="D972" i="7"/>
  <c r="F972" i="7"/>
  <c r="E972" i="7"/>
  <c r="H973" i="4"/>
  <c r="C973" i="4"/>
  <c r="B974" i="4"/>
  <c r="C320" i="7" l="1"/>
  <c r="F973" i="7"/>
  <c r="D973" i="7"/>
  <c r="E973" i="7"/>
  <c r="H974" i="4"/>
  <c r="C974" i="4"/>
  <c r="B975" i="4"/>
  <c r="D973" i="4"/>
  <c r="F973" i="4"/>
  <c r="E973" i="4"/>
  <c r="H974" i="7"/>
  <c r="C974" i="7"/>
  <c r="B975" i="7"/>
  <c r="F320" i="7" l="1"/>
  <c r="D320" i="7" s="1"/>
  <c r="E320" i="7" s="1"/>
  <c r="H320" i="7" s="1"/>
  <c r="B321" i="7" s="1"/>
  <c r="C975" i="7"/>
  <c r="H975" i="7"/>
  <c r="B976" i="7"/>
  <c r="E974" i="7"/>
  <c r="D974" i="7"/>
  <c r="F974" i="7"/>
  <c r="H975" i="4"/>
  <c r="C975" i="4"/>
  <c r="B976" i="4"/>
  <c r="E974" i="4"/>
  <c r="D974" i="4"/>
  <c r="F974" i="4"/>
  <c r="C321" i="7" l="1"/>
  <c r="D975" i="4"/>
  <c r="F975" i="4"/>
  <c r="E975" i="4"/>
  <c r="C976" i="7"/>
  <c r="H976" i="7"/>
  <c r="B977" i="7"/>
  <c r="C976" i="4"/>
  <c r="H976" i="4"/>
  <c r="B977" i="4"/>
  <c r="D975" i="7"/>
  <c r="F975" i="7"/>
  <c r="E975" i="7"/>
  <c r="F321" i="7" l="1"/>
  <c r="D321" i="7" s="1"/>
  <c r="E321" i="7" s="1"/>
  <c r="H321" i="7" s="1"/>
  <c r="B322" i="7" s="1"/>
  <c r="F976" i="7"/>
  <c r="D976" i="7"/>
  <c r="E976" i="7"/>
  <c r="D976" i="4"/>
  <c r="F976" i="4"/>
  <c r="E976" i="4"/>
  <c r="H977" i="7"/>
  <c r="C977" i="7"/>
  <c r="B978" i="7"/>
  <c r="H977" i="4"/>
  <c r="C977" i="4"/>
  <c r="B978" i="4"/>
  <c r="C322" i="7" l="1"/>
  <c r="H978" i="4"/>
  <c r="C978" i="4"/>
  <c r="B979" i="4"/>
  <c r="D977" i="7"/>
  <c r="E977" i="7"/>
  <c r="F977" i="7"/>
  <c r="D977" i="4"/>
  <c r="F977" i="4"/>
  <c r="E977" i="4"/>
  <c r="C978" i="7"/>
  <c r="H978" i="7"/>
  <c r="B979" i="7"/>
  <c r="F322" i="7" l="1"/>
  <c r="D322" i="7" s="1"/>
  <c r="E322" i="7" s="1"/>
  <c r="H322" i="7" s="1"/>
  <c r="B323" i="7" s="1"/>
  <c r="H979" i="4"/>
  <c r="C979" i="4"/>
  <c r="B980" i="4"/>
  <c r="C979" i="7"/>
  <c r="H979" i="7"/>
  <c r="B980" i="7"/>
  <c r="E978" i="4"/>
  <c r="D978" i="4"/>
  <c r="F978" i="4"/>
  <c r="F978" i="7"/>
  <c r="D978" i="7"/>
  <c r="E978" i="7"/>
  <c r="C323" i="7" l="1"/>
  <c r="E979" i="7"/>
  <c r="D979" i="7"/>
  <c r="F979" i="7"/>
  <c r="H980" i="4"/>
  <c r="C980" i="4"/>
  <c r="B981" i="4"/>
  <c r="H980" i="7"/>
  <c r="C980" i="7"/>
  <c r="B981" i="7"/>
  <c r="E979" i="4"/>
  <c r="D979" i="4"/>
  <c r="F979" i="4"/>
  <c r="F323" i="7" l="1"/>
  <c r="D323" i="7" s="1"/>
  <c r="E323" i="7" s="1"/>
  <c r="H323" i="7" s="1"/>
  <c r="B324" i="7" s="1"/>
  <c r="D980" i="7"/>
  <c r="F980" i="7"/>
  <c r="E980" i="7"/>
  <c r="C981" i="4"/>
  <c r="H981" i="4"/>
  <c r="B982" i="4"/>
  <c r="C981" i="7"/>
  <c r="H981" i="7"/>
  <c r="B982" i="7"/>
  <c r="F980" i="4"/>
  <c r="E980" i="4"/>
  <c r="D980" i="4"/>
  <c r="C324" i="7" l="1"/>
  <c r="E981" i="4"/>
  <c r="D981" i="4"/>
  <c r="F981" i="4"/>
  <c r="D981" i="7"/>
  <c r="E981" i="7"/>
  <c r="F981" i="7"/>
  <c r="H982" i="4"/>
  <c r="C982" i="4"/>
  <c r="B983" i="4"/>
  <c r="C982" i="7"/>
  <c r="H982" i="7"/>
  <c r="B983" i="7"/>
  <c r="F324" i="7" l="1"/>
  <c r="D324" i="7" s="1"/>
  <c r="E324" i="7" s="1"/>
  <c r="H324" i="7" s="1"/>
  <c r="B325" i="7" s="1"/>
  <c r="F982" i="4"/>
  <c r="D982" i="4"/>
  <c r="E982" i="4"/>
  <c r="C983" i="7"/>
  <c r="H983" i="7"/>
  <c r="B984" i="7"/>
  <c r="D982" i="7"/>
  <c r="F982" i="7"/>
  <c r="E982" i="7"/>
  <c r="H983" i="4"/>
  <c r="C983" i="4"/>
  <c r="B984" i="4"/>
  <c r="C325" i="7" l="1"/>
  <c r="H984" i="4"/>
  <c r="C984" i="4"/>
  <c r="B985" i="4"/>
  <c r="F983" i="7"/>
  <c r="D983" i="7"/>
  <c r="E983" i="7"/>
  <c r="H984" i="7"/>
  <c r="C984" i="7"/>
  <c r="B985" i="7"/>
  <c r="E983" i="4"/>
  <c r="F983" i="4"/>
  <c r="D983" i="4"/>
  <c r="F325" i="7" l="1"/>
  <c r="D325" i="7" s="1"/>
  <c r="E325" i="7" s="1"/>
  <c r="H325" i="7" s="1"/>
  <c r="B326" i="7" s="1"/>
  <c r="D984" i="4"/>
  <c r="F984" i="4"/>
  <c r="E984" i="4"/>
  <c r="E984" i="7"/>
  <c r="F984" i="7"/>
  <c r="D984" i="7"/>
  <c r="H985" i="4"/>
  <c r="C985" i="4"/>
  <c r="B986" i="4"/>
  <c r="H985" i="7"/>
  <c r="C985" i="7"/>
  <c r="B986" i="7"/>
  <c r="C326" i="7" l="1"/>
  <c r="C986" i="4"/>
  <c r="H986" i="4"/>
  <c r="B987" i="4"/>
  <c r="H986" i="7"/>
  <c r="C986" i="7"/>
  <c r="B987" i="7"/>
  <c r="F985" i="4"/>
  <c r="E985" i="4"/>
  <c r="D985" i="4"/>
  <c r="D985" i="7"/>
  <c r="F985" i="7"/>
  <c r="E985" i="7"/>
  <c r="F326" i="7" l="1"/>
  <c r="D326" i="7" s="1"/>
  <c r="E326" i="7" s="1"/>
  <c r="H326" i="7" s="1"/>
  <c r="B327" i="7" s="1"/>
  <c r="D986" i="7"/>
  <c r="E986" i="7"/>
  <c r="F986" i="7"/>
  <c r="H987" i="7"/>
  <c r="C987" i="7"/>
  <c r="B988" i="7"/>
  <c r="C987" i="4"/>
  <c r="H987" i="4"/>
  <c r="B988" i="4"/>
  <c r="F986" i="4"/>
  <c r="E986" i="4"/>
  <c r="D986" i="4"/>
  <c r="C327" i="7" l="1"/>
  <c r="B328" i="7"/>
  <c r="D987" i="4"/>
  <c r="F987" i="4"/>
  <c r="E987" i="4"/>
  <c r="C988" i="7"/>
  <c r="H988" i="7"/>
  <c r="B989" i="7"/>
  <c r="H988" i="4"/>
  <c r="C988" i="4"/>
  <c r="B989" i="4"/>
  <c r="E987" i="7"/>
  <c r="F987" i="7"/>
  <c r="D987" i="7"/>
  <c r="B329" i="7" l="1"/>
  <c r="H328" i="7"/>
  <c r="C328" i="7"/>
  <c r="F327" i="7"/>
  <c r="D327" i="7" s="1"/>
  <c r="E327" i="7" s="1"/>
  <c r="H327" i="7" s="1"/>
  <c r="C989" i="4"/>
  <c r="H989" i="4"/>
  <c r="B990" i="4"/>
  <c r="D988" i="4"/>
  <c r="F988" i="4"/>
  <c r="E988" i="4"/>
  <c r="D988" i="7"/>
  <c r="E988" i="7"/>
  <c r="F988" i="7"/>
  <c r="H989" i="7"/>
  <c r="C989" i="7"/>
  <c r="B990" i="7"/>
  <c r="E328" i="7" l="1"/>
  <c r="F328" i="7"/>
  <c r="D328" i="7"/>
  <c r="C329" i="7"/>
  <c r="H329" i="7"/>
  <c r="B330" i="7"/>
  <c r="E989" i="4"/>
  <c r="D989" i="4"/>
  <c r="F989" i="4"/>
  <c r="C990" i="7"/>
  <c r="H990" i="7"/>
  <c r="B991" i="7"/>
  <c r="E989" i="7"/>
  <c r="D989" i="7"/>
  <c r="F989" i="7"/>
  <c r="C990" i="4"/>
  <c r="H990" i="4"/>
  <c r="B991" i="4"/>
  <c r="E329" i="7" l="1"/>
  <c r="D329" i="7"/>
  <c r="F329" i="7"/>
  <c r="H330" i="7"/>
  <c r="C330" i="7"/>
  <c r="B331" i="7"/>
  <c r="D990" i="7"/>
  <c r="E990" i="7"/>
  <c r="F990" i="7"/>
  <c r="H991" i="4"/>
  <c r="C991" i="4"/>
  <c r="B992" i="4"/>
  <c r="D990" i="4"/>
  <c r="F990" i="4"/>
  <c r="E990" i="4"/>
  <c r="H991" i="7"/>
  <c r="C991" i="7"/>
  <c r="B992" i="7"/>
  <c r="B332" i="7" l="1"/>
  <c r="C331" i="7"/>
  <c r="H331" i="7"/>
  <c r="F330" i="7"/>
  <c r="D330" i="7"/>
  <c r="E330" i="7"/>
  <c r="C992" i="7"/>
  <c r="H992" i="7"/>
  <c r="B993" i="7"/>
  <c r="F991" i="4"/>
  <c r="E991" i="4"/>
  <c r="D991" i="4"/>
  <c r="E991" i="7"/>
  <c r="F991" i="7"/>
  <c r="D991" i="7"/>
  <c r="C992" i="4"/>
  <c r="H992" i="4"/>
  <c r="B993" i="4"/>
  <c r="C332" i="7" l="1"/>
  <c r="H332" i="7"/>
  <c r="B333" i="7"/>
  <c r="D331" i="7"/>
  <c r="F331" i="7"/>
  <c r="E331" i="7"/>
  <c r="H993" i="7"/>
  <c r="C993" i="7"/>
  <c r="B994" i="7"/>
  <c r="E992" i="4"/>
  <c r="D992" i="4"/>
  <c r="F992" i="4"/>
  <c r="C993" i="4"/>
  <c r="H993" i="4"/>
  <c r="B994" i="4"/>
  <c r="E992" i="7"/>
  <c r="D992" i="7"/>
  <c r="F992" i="7"/>
  <c r="F332" i="7" l="1"/>
  <c r="E332" i="7"/>
  <c r="D332" i="7"/>
  <c r="C333" i="7"/>
  <c r="H333" i="7"/>
  <c r="B334" i="7"/>
  <c r="F993" i="4"/>
  <c r="D993" i="4"/>
  <c r="E993" i="4"/>
  <c r="C994" i="7"/>
  <c r="H994" i="7"/>
  <c r="B995" i="7"/>
  <c r="F993" i="7"/>
  <c r="D993" i="7"/>
  <c r="E993" i="7"/>
  <c r="C994" i="4"/>
  <c r="H994" i="4"/>
  <c r="B995" i="4"/>
  <c r="D333" i="7" l="1"/>
  <c r="F333" i="7"/>
  <c r="E333" i="7"/>
  <c r="C334" i="7"/>
  <c r="H334" i="7"/>
  <c r="B335" i="7"/>
  <c r="C995" i="4"/>
  <c r="H995" i="4"/>
  <c r="B996" i="4"/>
  <c r="D994" i="4"/>
  <c r="F994" i="4"/>
  <c r="E994" i="4"/>
  <c r="D994" i="7"/>
  <c r="E994" i="7"/>
  <c r="F994" i="7"/>
  <c r="H995" i="7"/>
  <c r="C995" i="7"/>
  <c r="B996" i="7"/>
  <c r="E334" i="7" l="1"/>
  <c r="F334" i="7"/>
  <c r="D334" i="7"/>
  <c r="H335" i="7"/>
  <c r="C335" i="7"/>
  <c r="B336" i="7"/>
  <c r="C996" i="7"/>
  <c r="H996" i="7"/>
  <c r="B997" i="7"/>
  <c r="H996" i="4"/>
  <c r="C996" i="4"/>
  <c r="B997" i="4"/>
  <c r="F995" i="7"/>
  <c r="E995" i="7"/>
  <c r="D995" i="7"/>
  <c r="D995" i="4"/>
  <c r="E995" i="4"/>
  <c r="F995" i="4"/>
  <c r="F335" i="7" l="1"/>
  <c r="E335" i="7"/>
  <c r="D335" i="7"/>
  <c r="B337" i="7"/>
  <c r="C336" i="7"/>
  <c r="H336" i="7"/>
  <c r="H997" i="7"/>
  <c r="C997" i="7"/>
  <c r="B998" i="7"/>
  <c r="C997" i="4"/>
  <c r="H997" i="4"/>
  <c r="B998" i="4"/>
  <c r="E996" i="4"/>
  <c r="D996" i="4"/>
  <c r="F996" i="4"/>
  <c r="E996" i="7"/>
  <c r="F996" i="7"/>
  <c r="D996" i="7"/>
  <c r="C337" i="7" l="1"/>
  <c r="H337" i="7"/>
  <c r="B338" i="7"/>
  <c r="D336" i="7"/>
  <c r="E336" i="7"/>
  <c r="F336" i="7"/>
  <c r="F997" i="4"/>
  <c r="E997" i="4"/>
  <c r="D997" i="4"/>
  <c r="H998" i="7"/>
  <c r="C998" i="7"/>
  <c r="B999" i="7"/>
  <c r="D997" i="7"/>
  <c r="E997" i="7"/>
  <c r="F997" i="7"/>
  <c r="C998" i="4"/>
  <c r="H998" i="4"/>
  <c r="B999" i="4"/>
  <c r="B339" i="7" l="1"/>
  <c r="H338" i="7"/>
  <c r="C338" i="7"/>
  <c r="D337" i="7"/>
  <c r="F337" i="7"/>
  <c r="E337" i="7"/>
  <c r="H999" i="4"/>
  <c r="C999" i="4"/>
  <c r="B1000" i="4"/>
  <c r="E998" i="7"/>
  <c r="F998" i="7"/>
  <c r="D998" i="7"/>
  <c r="E998" i="4"/>
  <c r="D998" i="4"/>
  <c r="F998" i="4"/>
  <c r="C999" i="7"/>
  <c r="H999" i="7"/>
  <c r="B1000" i="7"/>
  <c r="F338" i="7" l="1"/>
  <c r="E338" i="7"/>
  <c r="D338" i="7"/>
  <c r="H339" i="7"/>
  <c r="C339" i="7"/>
  <c r="B340" i="7"/>
  <c r="C1000" i="7"/>
  <c r="H1000" i="7"/>
  <c r="B1001" i="7"/>
  <c r="E999" i="7"/>
  <c r="D999" i="7"/>
  <c r="F999" i="7"/>
  <c r="C1000" i="4"/>
  <c r="H1000" i="4"/>
  <c r="B1001" i="4"/>
  <c r="E999" i="4"/>
  <c r="F999" i="4"/>
  <c r="D999" i="4"/>
  <c r="H340" i="7" l="1"/>
  <c r="C340" i="7"/>
  <c r="B341" i="7"/>
  <c r="F339" i="7"/>
  <c r="E339" i="7"/>
  <c r="D339" i="7"/>
  <c r="E1000" i="4"/>
  <c r="D1000" i="4"/>
  <c r="F1000" i="4"/>
  <c r="C1001" i="7"/>
  <c r="H1001" i="7"/>
  <c r="B1002" i="7"/>
  <c r="H1001" i="4"/>
  <c r="C1001" i="4"/>
  <c r="B1002" i="4"/>
  <c r="E1000" i="7"/>
  <c r="F1000" i="7"/>
  <c r="D1000" i="7"/>
  <c r="B342" i="7" l="1"/>
  <c r="C341" i="7"/>
  <c r="H341" i="7"/>
  <c r="E340" i="7"/>
  <c r="D340" i="7"/>
  <c r="F340" i="7"/>
  <c r="D1001" i="4"/>
  <c r="F1001" i="4"/>
  <c r="E1001" i="4"/>
  <c r="E1001" i="7"/>
  <c r="D1001" i="7"/>
  <c r="F1001" i="7"/>
  <c r="H1002" i="7"/>
  <c r="C1002" i="7"/>
  <c r="B1003" i="7"/>
  <c r="C1002" i="4"/>
  <c r="H1002" i="4"/>
  <c r="B1003" i="4"/>
  <c r="C342" i="7" l="1"/>
  <c r="B343" i="7"/>
  <c r="H342" i="7"/>
  <c r="E341" i="7"/>
  <c r="D341" i="7"/>
  <c r="F341" i="7"/>
  <c r="H1003" i="7"/>
  <c r="C1003" i="7"/>
  <c r="B1004" i="7"/>
  <c r="E1002" i="7"/>
  <c r="D1002" i="7"/>
  <c r="F1002" i="7"/>
  <c r="C1003" i="4"/>
  <c r="H1003" i="4"/>
  <c r="B1004" i="4"/>
  <c r="F1002" i="4"/>
  <c r="E1002" i="4"/>
  <c r="D1002" i="4"/>
  <c r="H343" i="7" l="1"/>
  <c r="B344" i="7"/>
  <c r="C343" i="7"/>
  <c r="F342" i="7"/>
  <c r="D342" i="7"/>
  <c r="E342" i="7"/>
  <c r="H1004" i="4"/>
  <c r="C1004" i="4"/>
  <c r="B1005" i="4"/>
  <c r="E1003" i="4"/>
  <c r="D1003" i="4"/>
  <c r="F1003" i="4"/>
  <c r="H1004" i="7"/>
  <c r="C1004" i="7"/>
  <c r="B1005" i="7"/>
  <c r="D1003" i="7"/>
  <c r="E1003" i="7"/>
  <c r="F1003" i="7"/>
  <c r="D343" i="7" l="1"/>
  <c r="F343" i="7"/>
  <c r="E343" i="7"/>
  <c r="C344" i="7"/>
  <c r="H344" i="7"/>
  <c r="B345" i="7"/>
  <c r="C1005" i="4"/>
  <c r="H1005" i="4"/>
  <c r="B1006" i="4"/>
  <c r="E1004" i="4"/>
  <c r="F1004" i="4"/>
  <c r="D1004" i="4"/>
  <c r="E1004" i="7"/>
  <c r="D1004" i="7"/>
  <c r="F1004" i="7"/>
  <c r="C1005" i="7"/>
  <c r="H1005" i="7"/>
  <c r="B1006" i="7"/>
  <c r="D344" i="7" l="1"/>
  <c r="E344" i="7"/>
  <c r="F344" i="7"/>
  <c r="C345" i="7"/>
  <c r="B346" i="7"/>
  <c r="H345" i="7"/>
  <c r="F1005" i="7"/>
  <c r="D1005" i="7"/>
  <c r="E1005" i="7"/>
  <c r="C1006" i="7"/>
  <c r="H1006" i="7"/>
  <c r="B1007" i="7"/>
  <c r="C1006" i="4"/>
  <c r="H1006" i="4"/>
  <c r="B1007" i="4"/>
  <c r="D1005" i="4"/>
  <c r="E1005" i="4"/>
  <c r="F1005" i="4"/>
  <c r="F345" i="7" l="1"/>
  <c r="E345" i="7"/>
  <c r="D345" i="7"/>
  <c r="H346" i="7"/>
  <c r="C346" i="7"/>
  <c r="B347" i="7"/>
  <c r="E1006" i="4"/>
  <c r="D1006" i="4"/>
  <c r="F1006" i="4"/>
  <c r="D1006" i="7"/>
  <c r="E1006" i="7"/>
  <c r="F1006" i="7"/>
  <c r="H1007" i="7"/>
  <c r="C1007" i="7"/>
  <c r="B1008" i="7"/>
  <c r="H1007" i="4"/>
  <c r="C1007" i="4"/>
  <c r="B1008" i="4"/>
  <c r="H347" i="7" l="1"/>
  <c r="C347" i="7"/>
  <c r="B348" i="7"/>
  <c r="D346" i="7"/>
  <c r="E346" i="7"/>
  <c r="F346" i="7"/>
  <c r="F1007" i="7"/>
  <c r="E1007" i="7"/>
  <c r="D1007" i="7"/>
  <c r="F1007" i="4"/>
  <c r="D1007" i="4"/>
  <c r="E1007" i="4"/>
  <c r="C1008" i="4"/>
  <c r="H1008" i="4"/>
  <c r="B1009" i="4"/>
  <c r="H1008" i="7"/>
  <c r="C1008" i="7"/>
  <c r="B1009" i="7"/>
  <c r="C348" i="7" l="1"/>
  <c r="H348" i="7"/>
  <c r="B349" i="7"/>
  <c r="D347" i="7"/>
  <c r="F347" i="7"/>
  <c r="E347" i="7"/>
  <c r="H1009" i="7"/>
  <c r="C1009" i="7"/>
  <c r="B1010" i="7"/>
  <c r="E1008" i="7"/>
  <c r="D1008" i="7"/>
  <c r="F1008" i="7"/>
  <c r="F1008" i="4"/>
  <c r="E1008" i="4"/>
  <c r="D1008" i="4"/>
  <c r="C1009" i="4"/>
  <c r="H1009" i="4"/>
  <c r="B1010" i="4"/>
  <c r="H349" i="7" l="1"/>
  <c r="B350" i="7"/>
  <c r="C349" i="7"/>
  <c r="D348" i="7"/>
  <c r="E348" i="7"/>
  <c r="F348" i="7"/>
  <c r="D1009" i="7"/>
  <c r="E1009" i="7"/>
  <c r="F1009" i="7"/>
  <c r="D1009" i="4"/>
  <c r="E1009" i="4"/>
  <c r="F1009" i="4"/>
  <c r="H1010" i="4"/>
  <c r="C1010" i="4"/>
  <c r="B1011" i="4"/>
  <c r="C1010" i="7"/>
  <c r="H1010" i="7"/>
  <c r="B1011" i="7"/>
  <c r="C350" i="7" l="1"/>
  <c r="B351" i="7"/>
  <c r="H350" i="7"/>
  <c r="F349" i="7"/>
  <c r="E349" i="7"/>
  <c r="D349" i="7"/>
  <c r="H1011" i="7"/>
  <c r="C1011" i="7"/>
  <c r="B1012" i="7"/>
  <c r="E1010" i="4"/>
  <c r="F1010" i="4"/>
  <c r="D1010" i="4"/>
  <c r="F1010" i="7"/>
  <c r="D1010" i="7"/>
  <c r="E1010" i="7"/>
  <c r="C1011" i="4"/>
  <c r="H1011" i="4"/>
  <c r="B1012" i="4"/>
  <c r="B352" i="7" l="1"/>
  <c r="C351" i="7"/>
  <c r="H351" i="7"/>
  <c r="F350" i="7"/>
  <c r="D350" i="7"/>
  <c r="E350" i="7"/>
  <c r="C1012" i="7"/>
  <c r="H1012" i="7"/>
  <c r="B1013" i="7"/>
  <c r="H1012" i="4"/>
  <c r="C1012" i="4"/>
  <c r="B1013" i="4"/>
  <c r="F1011" i="7"/>
  <c r="D1011" i="7"/>
  <c r="E1011" i="7"/>
  <c r="E1011" i="4"/>
  <c r="F1011" i="4"/>
  <c r="D1011" i="4"/>
  <c r="E351" i="7" l="1"/>
  <c r="F351" i="7"/>
  <c r="D351" i="7"/>
  <c r="C352" i="7"/>
  <c r="H352" i="7"/>
  <c r="B353" i="7"/>
  <c r="H1013" i="7"/>
  <c r="C1013" i="7"/>
  <c r="B1014" i="7"/>
  <c r="C1013" i="4"/>
  <c r="H1013" i="4"/>
  <c r="B1014" i="4"/>
  <c r="E1012" i="4"/>
  <c r="F1012" i="4"/>
  <c r="D1012" i="4"/>
  <c r="D1012" i="7"/>
  <c r="E1012" i="7"/>
  <c r="F1012" i="7"/>
  <c r="D352" i="7" l="1"/>
  <c r="F352" i="7"/>
  <c r="E352" i="7"/>
  <c r="C353" i="7"/>
  <c r="H353" i="7"/>
  <c r="B354" i="7"/>
  <c r="D1013" i="4"/>
  <c r="E1013" i="4"/>
  <c r="F1013" i="4"/>
  <c r="H1014" i="7"/>
  <c r="C1014" i="7"/>
  <c r="B1015" i="7"/>
  <c r="F1013" i="7"/>
  <c r="E1013" i="7"/>
  <c r="D1013" i="7"/>
  <c r="C1014" i="4"/>
  <c r="H1014" i="4"/>
  <c r="B1015" i="4"/>
  <c r="F353" i="7" l="1"/>
  <c r="E353" i="7"/>
  <c r="D353" i="7"/>
  <c r="H354" i="7"/>
  <c r="C354" i="7"/>
  <c r="B355" i="7"/>
  <c r="H1015" i="7"/>
  <c r="C1015" i="7"/>
  <c r="B1016" i="7"/>
  <c r="C1015" i="4"/>
  <c r="H1015" i="4"/>
  <c r="B1016" i="4"/>
  <c r="D1014" i="4"/>
  <c r="E1014" i="4"/>
  <c r="F1014" i="4"/>
  <c r="D1014" i="7"/>
  <c r="F1014" i="7"/>
  <c r="E1014" i="7"/>
  <c r="C355" i="7" l="1"/>
  <c r="H355" i="7"/>
  <c r="B356" i="7"/>
  <c r="F354" i="7"/>
  <c r="E354" i="7"/>
  <c r="D354" i="7"/>
  <c r="F1015" i="4"/>
  <c r="D1015" i="4"/>
  <c r="E1015" i="4"/>
  <c r="H1016" i="7"/>
  <c r="C1016" i="7"/>
  <c r="B1017" i="7"/>
  <c r="H1016" i="4"/>
  <c r="C1016" i="4"/>
  <c r="B1017" i="4"/>
  <c r="D1015" i="7"/>
  <c r="F1015" i="7"/>
  <c r="E1015" i="7"/>
  <c r="F355" i="7" l="1"/>
  <c r="E355" i="7"/>
  <c r="D355" i="7"/>
  <c r="C356" i="7"/>
  <c r="B357" i="7"/>
  <c r="H356" i="7"/>
  <c r="F1016" i="4"/>
  <c r="E1016" i="4"/>
  <c r="D1016" i="4"/>
  <c r="C1017" i="7"/>
  <c r="H1017" i="7"/>
  <c r="B1018" i="7"/>
  <c r="C1017" i="4"/>
  <c r="H1017" i="4"/>
  <c r="B1018" i="4"/>
  <c r="D1016" i="7"/>
  <c r="E1016" i="7"/>
  <c r="F1016" i="7"/>
  <c r="E356" i="7" l="1"/>
  <c r="F356" i="7"/>
  <c r="D356" i="7"/>
  <c r="H357" i="7"/>
  <c r="C357" i="7"/>
  <c r="B358" i="7"/>
  <c r="D1017" i="7"/>
  <c r="F1017" i="7"/>
  <c r="E1017" i="7"/>
  <c r="E1017" i="4"/>
  <c r="D1017" i="4"/>
  <c r="F1017" i="4"/>
  <c r="C1018" i="7"/>
  <c r="H1018" i="7"/>
  <c r="B1019" i="7"/>
  <c r="H1018" i="4"/>
  <c r="C1018" i="4"/>
  <c r="B1019" i="4"/>
  <c r="D357" i="7" l="1"/>
  <c r="F357" i="7"/>
  <c r="E357" i="7"/>
  <c r="H358" i="7"/>
  <c r="B359" i="7"/>
  <c r="C358" i="7"/>
  <c r="H1019" i="4"/>
  <c r="C1019" i="4"/>
  <c r="B1020" i="4"/>
  <c r="E1018" i="4"/>
  <c r="D1018" i="4"/>
  <c r="F1018" i="4"/>
  <c r="F1018" i="7"/>
  <c r="E1018" i="7"/>
  <c r="D1018" i="7"/>
  <c r="C1019" i="7"/>
  <c r="H1019" i="7"/>
  <c r="B1020" i="7"/>
  <c r="E358" i="7" l="1"/>
  <c r="F358" i="7"/>
  <c r="D358" i="7"/>
  <c r="C359" i="7"/>
  <c r="B360" i="7"/>
  <c r="H359" i="7"/>
  <c r="H1020" i="4"/>
  <c r="C1020" i="4"/>
  <c r="B1021" i="4"/>
  <c r="C1020" i="7"/>
  <c r="H1020" i="7"/>
  <c r="B1021" i="7"/>
  <c r="F1019" i="7"/>
  <c r="E1019" i="7"/>
  <c r="D1019" i="7"/>
  <c r="F1019" i="4"/>
  <c r="E1019" i="4"/>
  <c r="D1019" i="4"/>
  <c r="E359" i="7" l="1"/>
  <c r="F359" i="7"/>
  <c r="D359" i="7"/>
  <c r="C360" i="7"/>
  <c r="B361" i="7"/>
  <c r="H360" i="7"/>
  <c r="D1020" i="7"/>
  <c r="F1020" i="7"/>
  <c r="E1020" i="7"/>
  <c r="H1021" i="4"/>
  <c r="C1021" i="4"/>
  <c r="B1022" i="4"/>
  <c r="E1020" i="4"/>
  <c r="D1020" i="4"/>
  <c r="F1020" i="4"/>
  <c r="C1021" i="7"/>
  <c r="H1021" i="7"/>
  <c r="B1022" i="7"/>
  <c r="F360" i="7" l="1"/>
  <c r="E360" i="7"/>
  <c r="D360" i="7"/>
  <c r="H361" i="7"/>
  <c r="C361" i="7"/>
  <c r="B362" i="7"/>
  <c r="D1021" i="4"/>
  <c r="E1021" i="4"/>
  <c r="F1021" i="4"/>
  <c r="C1022" i="7"/>
  <c r="H1022" i="7"/>
  <c r="B1023" i="7"/>
  <c r="C1022" i="4"/>
  <c r="H1022" i="4"/>
  <c r="B1023" i="4"/>
  <c r="D1021" i="7"/>
  <c r="F1021" i="7"/>
  <c r="E1021" i="7"/>
  <c r="F361" i="7" l="1"/>
  <c r="E361" i="7"/>
  <c r="D361" i="7"/>
  <c r="C362" i="7"/>
  <c r="H362" i="7"/>
  <c r="B363" i="7"/>
  <c r="E1022" i="4"/>
  <c r="D1022" i="4"/>
  <c r="F1022" i="4"/>
  <c r="D1022" i="7"/>
  <c r="F1022" i="7"/>
  <c r="E1022" i="7"/>
  <c r="C1023" i="7"/>
  <c r="H1023" i="7"/>
  <c r="B1024" i="7"/>
  <c r="C1023" i="4"/>
  <c r="H1023" i="4"/>
  <c r="B1024" i="4"/>
  <c r="H363" i="7" l="1"/>
  <c r="B364" i="7"/>
  <c r="C363" i="7"/>
  <c r="D362" i="7"/>
  <c r="E362" i="7"/>
  <c r="F362" i="7"/>
  <c r="H1024" i="4"/>
  <c r="C1024" i="4"/>
  <c r="B1025" i="4"/>
  <c r="F1023" i="7"/>
  <c r="D1023" i="7"/>
  <c r="E1023" i="7"/>
  <c r="F1023" i="4"/>
  <c r="D1023" i="4"/>
  <c r="E1023" i="4"/>
  <c r="H1024" i="7"/>
  <c r="C1024" i="7"/>
  <c r="B1025" i="7"/>
  <c r="E363" i="7" l="1"/>
  <c r="F363" i="7"/>
  <c r="D363" i="7"/>
  <c r="H364" i="7"/>
  <c r="C364" i="7"/>
  <c r="B365" i="7"/>
  <c r="H1025" i="7"/>
  <c r="C1025" i="7"/>
  <c r="B1026" i="7"/>
  <c r="C1025" i="4"/>
  <c r="H1025" i="4"/>
  <c r="B1026" i="4"/>
  <c r="D1024" i="7"/>
  <c r="E1024" i="7"/>
  <c r="F1024" i="7"/>
  <c r="D1024" i="4"/>
  <c r="F1024" i="4"/>
  <c r="E1024" i="4"/>
  <c r="C365" i="7" l="1"/>
  <c r="H365" i="7"/>
  <c r="B366" i="7"/>
  <c r="E364" i="7"/>
  <c r="F364" i="7"/>
  <c r="D364" i="7"/>
  <c r="F1025" i="4"/>
  <c r="D1025" i="4"/>
  <c r="E1025" i="4"/>
  <c r="H1026" i="7"/>
  <c r="C1026" i="7"/>
  <c r="B1027" i="7"/>
  <c r="E1025" i="7"/>
  <c r="F1025" i="7"/>
  <c r="D1025" i="7"/>
  <c r="H1026" i="4"/>
  <c r="C1026" i="4"/>
  <c r="B1027" i="4"/>
  <c r="H366" i="7" l="1"/>
  <c r="C366" i="7"/>
  <c r="B367" i="7"/>
  <c r="D365" i="7"/>
  <c r="E365" i="7"/>
  <c r="F365" i="7"/>
  <c r="H1027" i="7"/>
  <c r="C1027" i="7"/>
  <c r="B1028" i="7"/>
  <c r="D1026" i="7"/>
  <c r="E1026" i="7"/>
  <c r="F1026" i="7"/>
  <c r="C1027" i="4"/>
  <c r="H1027" i="4"/>
  <c r="B1028" i="4"/>
  <c r="E1026" i="4"/>
  <c r="D1026" i="4"/>
  <c r="F1026" i="4"/>
  <c r="C367" i="7" l="1"/>
  <c r="B368" i="7"/>
  <c r="H367" i="7"/>
  <c r="F366" i="7"/>
  <c r="D366" i="7"/>
  <c r="E366" i="7"/>
  <c r="C1028" i="7"/>
  <c r="H1028" i="7"/>
  <c r="B1029" i="7"/>
  <c r="F1027" i="4"/>
  <c r="E1027" i="4"/>
  <c r="D1027" i="4"/>
  <c r="E1027" i="7"/>
  <c r="D1027" i="7"/>
  <c r="F1027" i="7"/>
  <c r="H1028" i="4"/>
  <c r="C1028" i="4"/>
  <c r="B1029" i="4"/>
  <c r="D367" i="7" l="1"/>
  <c r="E367" i="7"/>
  <c r="F367" i="7"/>
  <c r="B369" i="7"/>
  <c r="H368" i="7"/>
  <c r="C368" i="7"/>
  <c r="H1029" i="4"/>
  <c r="C1029" i="4"/>
  <c r="B1030" i="4"/>
  <c r="D1028" i="4"/>
  <c r="F1028" i="4"/>
  <c r="E1028" i="4"/>
  <c r="C1029" i="7"/>
  <c r="H1029" i="7"/>
  <c r="B1030" i="7"/>
  <c r="D1028" i="7"/>
  <c r="E1028" i="7"/>
  <c r="F1028" i="7"/>
  <c r="C369" i="7" l="1"/>
  <c r="H369" i="7"/>
  <c r="B370" i="7"/>
  <c r="F368" i="7"/>
  <c r="D368" i="7"/>
  <c r="E368" i="7"/>
  <c r="C1030" i="4"/>
  <c r="H1030" i="4"/>
  <c r="B1031" i="4"/>
  <c r="D1029" i="4"/>
  <c r="E1029" i="4"/>
  <c r="F1029" i="4"/>
  <c r="F1029" i="7"/>
  <c r="E1029" i="7"/>
  <c r="D1029" i="7"/>
  <c r="C1030" i="7"/>
  <c r="H1030" i="7"/>
  <c r="B1031" i="7"/>
  <c r="H370" i="7" l="1"/>
  <c r="C370" i="7"/>
  <c r="B371" i="7"/>
  <c r="F369" i="7"/>
  <c r="E369" i="7"/>
  <c r="D369" i="7"/>
  <c r="H1031" i="7"/>
  <c r="C1031" i="7"/>
  <c r="B1032" i="7"/>
  <c r="H1031" i="4"/>
  <c r="C1031" i="4"/>
  <c r="B1032" i="4"/>
  <c r="D1030" i="7"/>
  <c r="F1030" i="7"/>
  <c r="E1030" i="7"/>
  <c r="E1030" i="4"/>
  <c r="F1030" i="4"/>
  <c r="D1030" i="4"/>
  <c r="C371" i="7" l="1"/>
  <c r="H371" i="7"/>
  <c r="B372" i="7"/>
  <c r="D370" i="7"/>
  <c r="E370" i="7"/>
  <c r="F370" i="7"/>
  <c r="H1032" i="7"/>
  <c r="C1032" i="7"/>
  <c r="B1033" i="7"/>
  <c r="C1032" i="4"/>
  <c r="H1032" i="4"/>
  <c r="B1033" i="4"/>
  <c r="D1031" i="7"/>
  <c r="F1031" i="7"/>
  <c r="E1031" i="7"/>
  <c r="F1031" i="4"/>
  <c r="E1031" i="4"/>
  <c r="D1031" i="4"/>
  <c r="C372" i="7" l="1"/>
  <c r="H372" i="7"/>
  <c r="B373" i="7"/>
  <c r="E371" i="7"/>
  <c r="D371" i="7"/>
  <c r="F371" i="7"/>
  <c r="D1032" i="7"/>
  <c r="F1032" i="7"/>
  <c r="E1032" i="7"/>
  <c r="E1032" i="4"/>
  <c r="D1032" i="4"/>
  <c r="F1032" i="4"/>
  <c r="C1033" i="7"/>
  <c r="H1033" i="7"/>
  <c r="B1034" i="7"/>
  <c r="C1033" i="4"/>
  <c r="H1033" i="4"/>
  <c r="B1034" i="4"/>
  <c r="H373" i="7" l="1"/>
  <c r="C373" i="7"/>
  <c r="B374" i="7"/>
  <c r="D372" i="7"/>
  <c r="F372" i="7"/>
  <c r="E372" i="7"/>
  <c r="D1033" i="7"/>
  <c r="F1033" i="7"/>
  <c r="E1033" i="7"/>
  <c r="D1033" i="4"/>
  <c r="F1033" i="4"/>
  <c r="E1033" i="4"/>
  <c r="H1034" i="4"/>
  <c r="C1034" i="4"/>
  <c r="B1035" i="4"/>
  <c r="H1034" i="7"/>
  <c r="C1034" i="7"/>
  <c r="B1035" i="7"/>
  <c r="B375" i="7" l="1"/>
  <c r="H374" i="7"/>
  <c r="C374" i="7"/>
  <c r="D373" i="7"/>
  <c r="F373" i="7"/>
  <c r="E373" i="7"/>
  <c r="H1035" i="7"/>
  <c r="C1035" i="7"/>
  <c r="B1036" i="7"/>
  <c r="F1034" i="4"/>
  <c r="D1034" i="4"/>
  <c r="E1034" i="4"/>
  <c r="F1034" i="7"/>
  <c r="E1034" i="7"/>
  <c r="D1034" i="7"/>
  <c r="H1035" i="4"/>
  <c r="C1035" i="4"/>
  <c r="B1036" i="4"/>
  <c r="E374" i="7" l="1"/>
  <c r="D374" i="7"/>
  <c r="F374" i="7"/>
  <c r="C375" i="7"/>
  <c r="H375" i="7"/>
  <c r="B376" i="7"/>
  <c r="C1036" i="7"/>
  <c r="H1036" i="7"/>
  <c r="B1037" i="7"/>
  <c r="C1036" i="4"/>
  <c r="H1036" i="4"/>
  <c r="B1037" i="4"/>
  <c r="E1035" i="7"/>
  <c r="F1035" i="7"/>
  <c r="D1035" i="7"/>
  <c r="D1035" i="4"/>
  <c r="E1035" i="4"/>
  <c r="F1035" i="4"/>
  <c r="D375" i="7" l="1"/>
  <c r="E375" i="7"/>
  <c r="F375" i="7"/>
  <c r="H376" i="7"/>
  <c r="C376" i="7"/>
  <c r="B377" i="7"/>
  <c r="H1037" i="7"/>
  <c r="C1037" i="7"/>
  <c r="B1038" i="7"/>
  <c r="D1036" i="4"/>
  <c r="E1036" i="4"/>
  <c r="F1036" i="4"/>
  <c r="C1037" i="4"/>
  <c r="H1037" i="4"/>
  <c r="B1038" i="4"/>
  <c r="E1036" i="7"/>
  <c r="D1036" i="7"/>
  <c r="F1036" i="7"/>
  <c r="C377" i="7" l="1"/>
  <c r="H377" i="7"/>
  <c r="B378" i="7"/>
  <c r="D376" i="7"/>
  <c r="F376" i="7"/>
  <c r="E376" i="7"/>
  <c r="C1038" i="4"/>
  <c r="H1038" i="4"/>
  <c r="B1039" i="4"/>
  <c r="F1037" i="4"/>
  <c r="D1037" i="4"/>
  <c r="E1037" i="4"/>
  <c r="H1038" i="7"/>
  <c r="C1038" i="7"/>
  <c r="B1039" i="7"/>
  <c r="E1037" i="7"/>
  <c r="F1037" i="7"/>
  <c r="D1037" i="7"/>
  <c r="B379" i="7" l="1"/>
  <c r="H378" i="7"/>
  <c r="C378" i="7"/>
  <c r="E377" i="7"/>
  <c r="D377" i="7"/>
  <c r="F377" i="7"/>
  <c r="F1038" i="7"/>
  <c r="D1038" i="7"/>
  <c r="E1038" i="7"/>
  <c r="C1039" i="4"/>
  <c r="H1039" i="4"/>
  <c r="B1040" i="4"/>
  <c r="C1039" i="7"/>
  <c r="H1039" i="7"/>
  <c r="B1040" i="7"/>
  <c r="E1038" i="4"/>
  <c r="F1038" i="4"/>
  <c r="D1038" i="4"/>
  <c r="F378" i="7" l="1"/>
  <c r="E378" i="7"/>
  <c r="D378" i="7"/>
  <c r="C379" i="7"/>
  <c r="B380" i="7"/>
  <c r="H379" i="7"/>
  <c r="F1039" i="4"/>
  <c r="E1039" i="4"/>
  <c r="D1039" i="4"/>
  <c r="E1039" i="7"/>
  <c r="D1039" i="7"/>
  <c r="F1039" i="7"/>
  <c r="C1040" i="4"/>
  <c r="H1040" i="4"/>
  <c r="B1041" i="4"/>
  <c r="C1040" i="7"/>
  <c r="H1040" i="7"/>
  <c r="B1041" i="7"/>
  <c r="H380" i="7" l="1"/>
  <c r="B381" i="7"/>
  <c r="C380" i="7"/>
  <c r="D379" i="7"/>
  <c r="F379" i="7"/>
  <c r="E379" i="7"/>
  <c r="H1041" i="7"/>
  <c r="C1041" i="7"/>
  <c r="B1042" i="7"/>
  <c r="E1040" i="4"/>
  <c r="D1040" i="4"/>
  <c r="F1040" i="4"/>
  <c r="E1040" i="7"/>
  <c r="D1040" i="7"/>
  <c r="F1040" i="7"/>
  <c r="C1041" i="4"/>
  <c r="H1041" i="4"/>
  <c r="B1042" i="4"/>
  <c r="F380" i="7" l="1"/>
  <c r="D380" i="7"/>
  <c r="E380" i="7"/>
  <c r="B382" i="7"/>
  <c r="C381" i="7"/>
  <c r="H381" i="7"/>
  <c r="C1042" i="7"/>
  <c r="H1042" i="7"/>
  <c r="B1043" i="7"/>
  <c r="E1041" i="4"/>
  <c r="D1041" i="4"/>
  <c r="F1041" i="4"/>
  <c r="D1041" i="7"/>
  <c r="F1041" i="7"/>
  <c r="E1041" i="7"/>
  <c r="H1042" i="4"/>
  <c r="C1042" i="4"/>
  <c r="B1043" i="4"/>
  <c r="E381" i="7" l="1"/>
  <c r="F381" i="7"/>
  <c r="D381" i="7"/>
  <c r="B383" i="7"/>
  <c r="C382" i="7"/>
  <c r="H382" i="7"/>
  <c r="F1042" i="4"/>
  <c r="E1042" i="4"/>
  <c r="D1042" i="4"/>
  <c r="C1043" i="4"/>
  <c r="H1043" i="4"/>
  <c r="B1044" i="4"/>
  <c r="H1043" i="7"/>
  <c r="C1043" i="7"/>
  <c r="B1044" i="7"/>
  <c r="E1042" i="7"/>
  <c r="F1042" i="7"/>
  <c r="D1042" i="7"/>
  <c r="D382" i="7" l="1"/>
  <c r="F382" i="7"/>
  <c r="E382" i="7"/>
  <c r="C383" i="7"/>
  <c r="H383" i="7"/>
  <c r="B384" i="7"/>
  <c r="F1043" i="4"/>
  <c r="D1043" i="4"/>
  <c r="E1043" i="4"/>
  <c r="E1043" i="7"/>
  <c r="F1043" i="7"/>
  <c r="D1043" i="7"/>
  <c r="C1044" i="4"/>
  <c r="H1044" i="4"/>
  <c r="B1045" i="4"/>
  <c r="C1044" i="7"/>
  <c r="H1044" i="7"/>
  <c r="B1045" i="7"/>
  <c r="D383" i="7" l="1"/>
  <c r="F383" i="7"/>
  <c r="E383" i="7"/>
  <c r="B385" i="7"/>
  <c r="H384" i="7"/>
  <c r="C384" i="7"/>
  <c r="D1044" i="7"/>
  <c r="E1044" i="7"/>
  <c r="F1044" i="7"/>
  <c r="C1045" i="7"/>
  <c r="H1045" i="7"/>
  <c r="B1046" i="7"/>
  <c r="E1044" i="4"/>
  <c r="F1044" i="4"/>
  <c r="D1044" i="4"/>
  <c r="H1045" i="4"/>
  <c r="C1045" i="4"/>
  <c r="B1046" i="4"/>
  <c r="H385" i="7" l="1"/>
  <c r="B386" i="7"/>
  <c r="C385" i="7"/>
  <c r="D384" i="7"/>
  <c r="E384" i="7"/>
  <c r="F384" i="7"/>
  <c r="C1046" i="4"/>
  <c r="H1046" i="4"/>
  <c r="B1047" i="4"/>
  <c r="F1045" i="7"/>
  <c r="D1045" i="7"/>
  <c r="E1045" i="7"/>
  <c r="C1046" i="7"/>
  <c r="H1046" i="7"/>
  <c r="B1047" i="7"/>
  <c r="F1045" i="4"/>
  <c r="E1045" i="4"/>
  <c r="D1045" i="4"/>
  <c r="F385" i="7" l="1"/>
  <c r="D385" i="7"/>
  <c r="E385" i="7"/>
  <c r="C386" i="7"/>
  <c r="H386" i="7"/>
  <c r="B387" i="7"/>
  <c r="C1047" i="4"/>
  <c r="H1047" i="4"/>
  <c r="B1048" i="4"/>
  <c r="F1046" i="7"/>
  <c r="E1046" i="7"/>
  <c r="D1046" i="7"/>
  <c r="C1047" i="7"/>
  <c r="H1047" i="7"/>
  <c r="B1048" i="7"/>
  <c r="F1046" i="4"/>
  <c r="E1046" i="4"/>
  <c r="D1046" i="4"/>
  <c r="E386" i="7" l="1"/>
  <c r="D386" i="7"/>
  <c r="F386" i="7"/>
  <c r="C387" i="7"/>
  <c r="H387" i="7"/>
  <c r="D1047" i="7"/>
  <c r="F1047" i="7"/>
  <c r="E1047" i="7"/>
  <c r="H1048" i="4"/>
  <c r="C1048" i="4"/>
  <c r="B1049" i="4"/>
  <c r="H1048" i="7"/>
  <c r="C1048" i="7"/>
  <c r="B1049" i="7"/>
  <c r="D1047" i="4"/>
  <c r="F1047" i="4"/>
  <c r="E1047" i="4"/>
  <c r="F387" i="7" l="1"/>
  <c r="D21" i="7" s="1"/>
  <c r="E387" i="7"/>
  <c r="D387" i="7"/>
  <c r="D24" i="7" s="1"/>
  <c r="F1048" i="7"/>
  <c r="E1048" i="7"/>
  <c r="D1048" i="7"/>
  <c r="C1049" i="4"/>
  <c r="H1049" i="4"/>
  <c r="B1050" i="4"/>
  <c r="H1049" i="7"/>
  <c r="C1049" i="7"/>
  <c r="B1050" i="7"/>
  <c r="F1048" i="4"/>
  <c r="E1048" i="4"/>
  <c r="D1048" i="4"/>
  <c r="D22" i="7" l="1"/>
  <c r="D1049" i="7"/>
  <c r="E1049" i="7"/>
  <c r="F1049" i="7"/>
  <c r="F1049" i="4"/>
  <c r="D1049" i="4"/>
  <c r="E1049" i="4"/>
  <c r="H1050" i="4"/>
  <c r="C1050" i="4"/>
  <c r="B1051" i="4"/>
  <c r="C1050" i="7"/>
  <c r="H1050" i="7"/>
  <c r="B1051" i="7"/>
  <c r="H1051" i="7" l="1"/>
  <c r="C1051" i="7"/>
  <c r="B1052" i="7"/>
  <c r="D1050" i="4"/>
  <c r="E1050" i="4"/>
  <c r="F1050" i="4"/>
  <c r="E1050" i="7"/>
  <c r="D1050" i="7"/>
  <c r="F1050" i="7"/>
  <c r="H1051" i="4"/>
  <c r="C1051" i="4"/>
  <c r="B1052" i="4"/>
  <c r="E1051" i="4" l="1"/>
  <c r="F1051" i="4"/>
  <c r="D1051" i="4"/>
  <c r="F1051" i="7"/>
  <c r="D1051" i="7"/>
  <c r="E1051" i="7"/>
  <c r="C1052" i="4"/>
  <c r="H1052" i="4"/>
  <c r="B1053" i="4"/>
  <c r="C1052" i="7"/>
  <c r="H1052" i="7"/>
  <c r="B1053" i="7"/>
  <c r="F1052" i="4" l="1"/>
  <c r="D1052" i="4"/>
  <c r="E1052" i="4"/>
  <c r="C1053" i="7"/>
  <c r="H1053" i="7"/>
  <c r="B1054" i="7"/>
  <c r="E1052" i="7"/>
  <c r="D1052" i="7"/>
  <c r="F1052" i="7"/>
  <c r="C1053" i="4"/>
  <c r="H1053" i="4"/>
  <c r="B1054" i="4"/>
  <c r="F1053" i="7" l="1"/>
  <c r="E1053" i="7"/>
  <c r="D1053" i="7"/>
  <c r="H1054" i="4"/>
  <c r="C1054" i="4"/>
  <c r="B1055" i="4"/>
  <c r="E1053" i="4"/>
  <c r="F1053" i="4"/>
  <c r="D1053" i="4"/>
  <c r="H1054" i="7"/>
  <c r="C1054" i="7"/>
  <c r="B1055" i="7"/>
  <c r="C1055" i="7" l="1"/>
  <c r="H1055" i="7"/>
  <c r="B1056" i="7"/>
  <c r="D1054" i="7"/>
  <c r="F1054" i="7"/>
  <c r="E1054" i="7"/>
  <c r="C1055" i="4"/>
  <c r="H1055" i="4"/>
  <c r="B1056" i="4"/>
  <c r="D1054" i="4"/>
  <c r="F1054" i="4"/>
  <c r="E1054" i="4"/>
  <c r="F1055" i="4" l="1"/>
  <c r="D1055" i="4"/>
  <c r="E1055" i="4"/>
  <c r="H1056" i="7"/>
  <c r="C1056" i="7"/>
  <c r="B1057" i="7"/>
  <c r="C1056" i="4"/>
  <c r="H1056" i="4"/>
  <c r="B1057" i="4"/>
  <c r="D1055" i="7"/>
  <c r="F1055" i="7"/>
  <c r="E1055" i="7"/>
  <c r="D1056" i="4" l="1"/>
  <c r="E1056" i="4"/>
  <c r="F1056" i="4"/>
  <c r="H1057" i="7"/>
  <c r="C1057" i="7"/>
  <c r="B1058" i="7"/>
  <c r="H1057" i="4"/>
  <c r="C1057" i="4"/>
  <c r="B1058" i="4"/>
  <c r="F1056" i="7"/>
  <c r="D1056" i="7"/>
  <c r="E1056" i="7"/>
  <c r="E1057" i="4" l="1"/>
  <c r="D1057" i="4"/>
  <c r="F1057" i="4"/>
  <c r="H1058" i="7"/>
  <c r="C1058" i="7"/>
  <c r="B1059" i="7"/>
  <c r="C1058" i="4"/>
  <c r="H1058" i="4"/>
  <c r="B1059" i="4"/>
  <c r="F1057" i="7"/>
  <c r="D1057" i="7"/>
  <c r="E1057" i="7"/>
  <c r="E1058" i="4" l="1"/>
  <c r="D1058" i="4"/>
  <c r="F1058" i="4"/>
  <c r="C1059" i="7"/>
  <c r="H1059" i="7"/>
  <c r="B1060" i="7"/>
  <c r="H1059" i="4"/>
  <c r="C1059" i="4"/>
  <c r="B1060" i="4"/>
  <c r="E1058" i="7"/>
  <c r="F1058" i="7"/>
  <c r="D1058" i="7"/>
  <c r="E1059" i="4" l="1"/>
  <c r="F1059" i="4"/>
  <c r="D1059" i="4"/>
  <c r="D1059" i="7"/>
  <c r="F1059" i="7"/>
  <c r="E1059" i="7"/>
  <c r="C1060" i="7"/>
  <c r="H1060" i="7"/>
  <c r="B1061" i="7"/>
  <c r="C1060" i="4"/>
  <c r="H1060" i="4"/>
  <c r="B1061" i="4"/>
  <c r="H1061" i="7" l="1"/>
  <c r="C1061" i="7"/>
  <c r="B1062" i="7"/>
  <c r="C1061" i="4"/>
  <c r="B1062" i="4"/>
  <c r="H1061" i="4"/>
  <c r="D1060" i="7"/>
  <c r="E1060" i="7"/>
  <c r="F1060" i="7"/>
  <c r="F1060" i="4"/>
  <c r="E1060" i="4"/>
  <c r="D1060" i="4"/>
  <c r="E1061" i="4" l="1"/>
  <c r="D1061" i="4"/>
  <c r="F1061" i="4"/>
  <c r="H1062" i="7"/>
  <c r="C1062" i="7"/>
  <c r="B1063" i="7"/>
  <c r="F1061" i="7"/>
  <c r="E1061" i="7"/>
  <c r="D1061" i="7"/>
  <c r="C1062" i="4"/>
  <c r="H1062" i="4"/>
  <c r="B1063" i="4"/>
  <c r="H1063" i="4" l="1"/>
  <c r="C1063" i="4"/>
  <c r="B1064" i="4"/>
  <c r="F1062" i="7"/>
  <c r="E1062" i="7"/>
  <c r="D1062" i="7"/>
  <c r="D1062" i="4"/>
  <c r="F1062" i="4"/>
  <c r="E1062" i="4"/>
  <c r="C1063" i="7"/>
  <c r="H1063" i="7"/>
  <c r="B1064" i="7"/>
  <c r="C1064" i="4" l="1"/>
  <c r="H1064" i="4"/>
  <c r="B1065" i="4"/>
  <c r="E1063" i="7"/>
  <c r="D1063" i="7"/>
  <c r="F1063" i="7"/>
  <c r="D1063" i="4"/>
  <c r="E1063" i="4"/>
  <c r="F1063" i="4"/>
  <c r="H1064" i="7"/>
  <c r="C1064" i="7"/>
  <c r="B1065" i="7"/>
  <c r="C1065" i="7" l="1"/>
  <c r="H1065" i="7"/>
  <c r="B1066" i="7"/>
  <c r="H1065" i="4"/>
  <c r="C1065" i="4"/>
  <c r="B1066" i="4"/>
  <c r="E1064" i="7"/>
  <c r="F1064" i="7"/>
  <c r="D1064" i="7"/>
  <c r="E1064" i="4"/>
  <c r="F1064" i="4"/>
  <c r="D1064" i="4"/>
  <c r="C1066" i="4" l="1"/>
  <c r="H1066" i="4"/>
  <c r="B1067" i="4"/>
  <c r="H1066" i="7"/>
  <c r="C1066" i="7"/>
  <c r="B1067" i="7"/>
  <c r="E1065" i="4"/>
  <c r="F1065" i="4"/>
  <c r="D1065" i="4"/>
  <c r="D1065" i="7"/>
  <c r="E1065" i="7"/>
  <c r="F1065" i="7"/>
  <c r="E1066" i="7" l="1"/>
  <c r="F1066" i="7"/>
  <c r="D1066" i="7"/>
  <c r="H1067" i="4"/>
  <c r="C1067" i="4"/>
  <c r="B1068" i="4"/>
  <c r="H1067" i="7"/>
  <c r="C1067" i="7"/>
  <c r="B1068" i="7"/>
  <c r="D1066" i="4"/>
  <c r="F1066" i="4"/>
  <c r="E1066" i="4"/>
  <c r="D1067" i="7" l="1"/>
  <c r="E1067" i="7"/>
  <c r="F1067" i="7"/>
  <c r="C1068" i="4"/>
  <c r="H1068" i="4"/>
  <c r="B1069" i="4"/>
  <c r="C1068" i="7"/>
  <c r="H1068" i="7"/>
  <c r="B1069" i="7"/>
  <c r="E1067" i="4"/>
  <c r="D1067" i="4"/>
  <c r="F1067" i="4"/>
  <c r="E1068" i="4" l="1"/>
  <c r="F1068" i="4"/>
  <c r="D1068" i="4"/>
  <c r="E1068" i="7"/>
  <c r="D1068" i="7"/>
  <c r="F1068" i="7"/>
  <c r="C1069" i="4"/>
  <c r="H1069" i="4"/>
  <c r="B1070" i="4"/>
  <c r="C1069" i="7"/>
  <c r="H1069" i="7"/>
  <c r="B1070" i="7"/>
  <c r="C1070" i="7" l="1"/>
  <c r="H1070" i="7"/>
  <c r="B1071" i="7"/>
  <c r="D1069" i="4"/>
  <c r="E1069" i="4"/>
  <c r="F1069" i="4"/>
  <c r="F1069" i="7"/>
  <c r="E1069" i="7"/>
  <c r="D1069" i="7"/>
  <c r="H1070" i="4"/>
  <c r="C1070" i="4"/>
  <c r="B1071" i="4"/>
  <c r="D1070" i="4" l="1"/>
  <c r="E1070" i="4"/>
  <c r="F1070" i="4"/>
  <c r="H1071" i="4"/>
  <c r="C1071" i="4"/>
  <c r="B1072" i="4"/>
  <c r="H1071" i="7"/>
  <c r="C1071" i="7"/>
  <c r="B1072" i="7"/>
  <c r="F1070" i="7"/>
  <c r="E1070" i="7"/>
  <c r="D1070" i="7"/>
  <c r="F1071" i="7" l="1"/>
  <c r="E1071" i="7"/>
  <c r="D1071" i="7"/>
  <c r="H1072" i="7"/>
  <c r="C1072" i="7"/>
  <c r="B1073" i="7"/>
  <c r="H1072" i="4"/>
  <c r="C1072" i="4"/>
  <c r="B1073" i="4"/>
  <c r="E1071" i="4"/>
  <c r="D1071" i="4"/>
  <c r="F1071" i="4"/>
  <c r="D1072" i="4" l="1"/>
  <c r="E1072" i="4"/>
  <c r="F1072" i="4"/>
  <c r="H1073" i="7"/>
  <c r="C1073" i="7"/>
  <c r="B1074" i="7"/>
  <c r="C1073" i="4"/>
  <c r="H1073" i="4"/>
  <c r="B1074" i="4"/>
  <c r="F1072" i="7"/>
  <c r="D1072" i="7"/>
  <c r="E1072" i="7"/>
  <c r="H1074" i="7" l="1"/>
  <c r="C1074" i="7"/>
  <c r="B1075" i="7"/>
  <c r="D1073" i="4"/>
  <c r="F1073" i="4"/>
  <c r="E1073" i="4"/>
  <c r="H1074" i="4"/>
  <c r="C1074" i="4"/>
  <c r="B1075" i="4"/>
  <c r="E1073" i="7"/>
  <c r="F1073" i="7"/>
  <c r="D1073" i="7"/>
  <c r="H1075" i="7" l="1"/>
  <c r="C1075" i="7"/>
  <c r="B1076" i="7"/>
  <c r="F1074" i="7"/>
  <c r="E1074" i="7"/>
  <c r="D1074" i="7"/>
  <c r="F1074" i="4"/>
  <c r="D1074" i="4"/>
  <c r="E1074" i="4"/>
  <c r="C1075" i="4"/>
  <c r="H1075" i="4"/>
  <c r="B1076" i="4"/>
  <c r="H1076" i="4" l="1"/>
  <c r="B1077" i="4"/>
  <c r="C1076" i="4"/>
  <c r="H1076" i="7"/>
  <c r="C1076" i="7"/>
  <c r="B1077" i="7"/>
  <c r="E1075" i="4"/>
  <c r="D1075" i="4"/>
  <c r="F1075" i="4"/>
  <c r="D1075" i="7"/>
  <c r="F1075" i="7"/>
  <c r="E1075" i="7"/>
  <c r="H1077" i="4" l="1"/>
  <c r="C1077" i="4"/>
  <c r="B1078" i="4"/>
  <c r="D1076" i="4"/>
  <c r="E1076" i="4"/>
  <c r="F1076" i="4"/>
  <c r="H1077" i="7"/>
  <c r="C1077" i="7"/>
  <c r="B1078" i="7"/>
  <c r="E1076" i="7"/>
  <c r="D1076" i="7"/>
  <c r="F1076" i="7"/>
  <c r="F1077" i="7" l="1"/>
  <c r="D1077" i="7"/>
  <c r="E1077" i="7"/>
  <c r="H1078" i="4"/>
  <c r="C1078" i="4"/>
  <c r="B1079" i="4"/>
  <c r="F1077" i="4"/>
  <c r="E1077" i="4"/>
  <c r="D1077" i="4"/>
  <c r="H1078" i="7"/>
  <c r="C1078" i="7"/>
  <c r="B1079" i="7"/>
  <c r="H1079" i="7" l="1"/>
  <c r="C1079" i="7"/>
  <c r="B1080" i="7"/>
  <c r="F1078" i="7"/>
  <c r="D1078" i="7"/>
  <c r="E1078" i="7"/>
  <c r="C1079" i="4"/>
  <c r="H1079" i="4"/>
  <c r="B1080" i="4"/>
  <c r="D1078" i="4"/>
  <c r="F1078" i="4"/>
  <c r="E1078" i="4"/>
  <c r="C1080" i="4" l="1"/>
  <c r="H1080" i="4"/>
  <c r="B1081" i="4"/>
  <c r="D1079" i="4"/>
  <c r="E1079" i="4"/>
  <c r="F1079" i="4"/>
  <c r="C1080" i="7"/>
  <c r="H1080" i="7"/>
  <c r="B1081" i="7"/>
  <c r="F1079" i="7"/>
  <c r="D1079" i="7"/>
  <c r="E1079" i="7"/>
  <c r="C1081" i="4" l="1"/>
  <c r="H1081" i="4"/>
  <c r="B1082" i="4"/>
  <c r="F1080" i="7"/>
  <c r="D1080" i="7"/>
  <c r="E1080" i="7"/>
  <c r="C1081" i="7"/>
  <c r="H1081" i="7"/>
  <c r="B1082" i="7"/>
  <c r="F1080" i="4"/>
  <c r="D1080" i="4"/>
  <c r="E1080" i="4"/>
  <c r="D1081" i="7" l="1"/>
  <c r="F1081" i="7"/>
  <c r="E1081" i="7"/>
  <c r="H1082" i="4"/>
  <c r="C1082" i="4"/>
  <c r="B1083" i="4"/>
  <c r="C1082" i="7"/>
  <c r="H1082" i="7"/>
  <c r="B1083" i="7"/>
  <c r="D1081" i="4"/>
  <c r="E1081" i="4"/>
  <c r="F1081" i="4"/>
  <c r="D1082" i="7" l="1"/>
  <c r="E1082" i="7"/>
  <c r="F1082" i="7"/>
  <c r="C1083" i="4"/>
  <c r="H1083" i="4"/>
  <c r="B1084" i="4"/>
  <c r="H1083" i="7"/>
  <c r="C1083" i="7"/>
  <c r="B1084" i="7"/>
  <c r="E1082" i="4"/>
  <c r="D1082" i="4"/>
  <c r="F1082" i="4"/>
  <c r="F1083" i="7" l="1"/>
  <c r="E1083" i="7"/>
  <c r="D1083" i="7"/>
  <c r="E1083" i="4"/>
  <c r="D1083" i="4"/>
  <c r="F1083" i="4"/>
  <c r="C1084" i="4"/>
  <c r="H1084" i="4"/>
  <c r="B1085" i="4"/>
  <c r="C1084" i="7"/>
  <c r="H1084" i="7"/>
  <c r="B1085" i="7"/>
  <c r="H1085" i="7" l="1"/>
  <c r="C1085" i="7"/>
  <c r="B1086" i="7"/>
  <c r="F1084" i="7"/>
  <c r="E1084" i="7"/>
  <c r="D1084" i="7"/>
  <c r="D1084" i="4"/>
  <c r="F1084" i="4"/>
  <c r="E1084" i="4"/>
  <c r="H1085" i="4"/>
  <c r="C1085" i="4"/>
  <c r="B1086" i="4"/>
  <c r="H1086" i="4" l="1"/>
  <c r="C1086" i="4"/>
  <c r="B1087" i="4"/>
  <c r="D1085" i="4"/>
  <c r="E1085" i="4"/>
  <c r="F1085" i="4"/>
  <c r="H1086" i="7"/>
  <c r="C1086" i="7"/>
  <c r="B1087" i="7"/>
  <c r="E1085" i="7"/>
  <c r="D1085" i="7"/>
  <c r="F1085" i="7"/>
  <c r="E1086" i="7" l="1"/>
  <c r="F1086" i="7"/>
  <c r="D1086" i="7"/>
  <c r="H1087" i="4"/>
  <c r="C1087" i="4"/>
  <c r="B1088" i="4"/>
  <c r="E1086" i="4"/>
  <c r="F1086" i="4"/>
  <c r="D1086" i="4"/>
  <c r="H1087" i="7"/>
  <c r="C1087" i="7"/>
  <c r="B1088" i="7"/>
  <c r="C1088" i="7" l="1"/>
  <c r="H1088" i="7"/>
  <c r="B1089" i="7"/>
  <c r="E1087" i="7"/>
  <c r="F1087" i="7"/>
  <c r="D1087" i="7"/>
  <c r="H1088" i="4"/>
  <c r="C1088" i="4"/>
  <c r="B1089" i="4"/>
  <c r="F1087" i="4"/>
  <c r="E1087" i="4"/>
  <c r="D1087" i="4"/>
  <c r="D1088" i="4" l="1"/>
  <c r="E1088" i="4"/>
  <c r="F1088" i="4"/>
  <c r="H1089" i="7"/>
  <c r="C1089" i="7"/>
  <c r="B1090" i="7"/>
  <c r="B1090" i="4"/>
  <c r="H1089" i="4"/>
  <c r="C1089" i="4"/>
  <c r="F1088" i="7"/>
  <c r="D1088" i="7"/>
  <c r="E1088" i="7"/>
  <c r="C1090" i="4" l="1"/>
  <c r="H1090" i="4"/>
  <c r="B1091" i="4"/>
  <c r="C1090" i="7"/>
  <c r="H1090" i="7"/>
  <c r="B1091" i="7"/>
  <c r="E1089" i="4"/>
  <c r="D1089" i="4"/>
  <c r="F1089" i="4"/>
  <c r="D1089" i="7"/>
  <c r="F1089" i="7"/>
  <c r="E1089" i="7"/>
  <c r="C1091" i="4" l="1"/>
  <c r="H1091" i="4"/>
  <c r="B1092" i="4"/>
  <c r="E1090" i="7"/>
  <c r="F1090" i="7"/>
  <c r="D1090" i="7"/>
  <c r="H1091" i="7"/>
  <c r="C1091" i="7"/>
  <c r="B1092" i="7"/>
  <c r="D1090" i="4"/>
  <c r="F1090" i="4"/>
  <c r="E1090" i="4"/>
  <c r="F1091" i="7" l="1"/>
  <c r="D1091" i="7"/>
  <c r="E1091" i="7"/>
  <c r="F1091" i="4"/>
  <c r="E1091" i="4"/>
  <c r="D1091" i="4"/>
  <c r="H1092" i="4"/>
  <c r="C1092" i="4"/>
  <c r="B1093" i="4"/>
  <c r="C1092" i="7"/>
  <c r="H1092" i="7"/>
  <c r="B1093" i="7"/>
  <c r="F1092" i="4" l="1"/>
  <c r="D1092" i="4"/>
  <c r="E1092" i="4"/>
  <c r="H1093" i="7"/>
  <c r="C1093" i="7"/>
  <c r="B1094" i="7"/>
  <c r="C1093" i="4"/>
  <c r="H1093" i="4"/>
  <c r="B1094" i="4"/>
  <c r="F1092" i="7"/>
  <c r="D1092" i="7"/>
  <c r="E1092" i="7"/>
  <c r="D1093" i="4" l="1"/>
  <c r="F1093" i="4"/>
  <c r="E1093" i="4"/>
  <c r="C1094" i="7"/>
  <c r="H1094" i="7"/>
  <c r="B1095" i="7"/>
  <c r="C1094" i="4"/>
  <c r="H1094" i="4"/>
  <c r="B1095" i="4"/>
  <c r="D1093" i="7"/>
  <c r="E1093" i="7"/>
  <c r="F1093" i="7"/>
  <c r="C1095" i="4" l="1"/>
  <c r="H1095" i="4"/>
  <c r="B1096" i="4"/>
  <c r="F1094" i="7"/>
  <c r="E1094" i="7"/>
  <c r="D1094" i="7"/>
  <c r="F1094" i="4"/>
  <c r="D1094" i="4"/>
  <c r="E1094" i="4"/>
  <c r="C1095" i="7"/>
  <c r="H1095" i="7"/>
  <c r="B1096" i="7"/>
  <c r="H1096" i="7" l="1"/>
  <c r="C1096" i="7"/>
  <c r="B1097" i="7"/>
  <c r="C1096" i="4"/>
  <c r="H1096" i="4"/>
  <c r="B1097" i="4"/>
  <c r="E1095" i="7"/>
  <c r="F1095" i="7"/>
  <c r="D1095" i="7"/>
  <c r="D1095" i="4"/>
  <c r="F1095" i="4"/>
  <c r="E1095" i="4"/>
  <c r="F1096" i="4" l="1"/>
  <c r="E1096" i="4"/>
  <c r="D1096" i="4"/>
  <c r="H1097" i="7"/>
  <c r="C1097" i="7"/>
  <c r="B1098" i="7"/>
  <c r="H1097" i="4"/>
  <c r="C1097" i="4"/>
  <c r="B1098" i="4"/>
  <c r="F1096" i="7"/>
  <c r="E1096" i="7"/>
  <c r="D1096" i="7"/>
  <c r="D1097" i="4" l="1"/>
  <c r="F1097" i="4"/>
  <c r="E1097" i="4"/>
  <c r="H1098" i="4"/>
  <c r="C1098" i="4"/>
  <c r="B1099" i="4"/>
  <c r="C1098" i="7"/>
  <c r="H1098" i="7"/>
  <c r="B1099" i="7"/>
  <c r="D1097" i="7"/>
  <c r="E1097" i="7"/>
  <c r="F1097" i="7"/>
  <c r="E1098" i="7" l="1"/>
  <c r="F1098" i="7"/>
  <c r="D1098" i="7"/>
  <c r="C1099" i="4"/>
  <c r="H1099" i="4"/>
  <c r="B1100" i="4"/>
  <c r="H1099" i="7"/>
  <c r="C1099" i="7"/>
  <c r="B1100" i="7"/>
  <c r="E1098" i="4"/>
  <c r="D1098" i="4"/>
  <c r="F1098" i="4"/>
  <c r="E1099" i="7" l="1"/>
  <c r="F1099" i="7"/>
  <c r="D1099" i="7"/>
  <c r="D1099" i="4"/>
  <c r="F1099" i="4"/>
  <c r="E1099" i="4"/>
  <c r="H1100" i="7"/>
  <c r="C1100" i="7"/>
  <c r="B1101" i="7"/>
  <c r="C1100" i="4"/>
  <c r="H1100" i="4"/>
  <c r="B1101" i="4"/>
  <c r="H1101" i="4" l="1"/>
  <c r="C1101" i="4"/>
  <c r="B1102" i="4"/>
  <c r="F1100" i="7"/>
  <c r="D1100" i="7"/>
  <c r="E1100" i="7"/>
  <c r="E1100" i="4"/>
  <c r="D1100" i="4"/>
  <c r="F1100" i="4"/>
  <c r="H1101" i="7"/>
  <c r="C1101" i="7"/>
  <c r="B1102" i="7"/>
  <c r="D1101" i="7" l="1"/>
  <c r="F1101" i="7"/>
  <c r="E1101" i="7"/>
  <c r="C1102" i="7"/>
  <c r="H1102" i="7"/>
  <c r="B1103" i="7"/>
  <c r="H1102" i="4"/>
  <c r="C1102" i="4"/>
  <c r="B1103" i="4"/>
  <c r="E1101" i="4"/>
  <c r="F1101" i="4"/>
  <c r="D1101" i="4"/>
  <c r="F1102" i="7" l="1"/>
  <c r="E1102" i="7"/>
  <c r="D1102" i="7"/>
  <c r="H1103" i="7"/>
  <c r="C1103" i="7"/>
  <c r="B1104" i="7"/>
  <c r="E1102" i="4"/>
  <c r="F1102" i="4"/>
  <c r="D1102" i="4"/>
  <c r="H1103" i="4"/>
  <c r="C1103" i="4"/>
  <c r="B1104" i="4"/>
  <c r="H1104" i="4" l="1"/>
  <c r="C1104" i="4"/>
  <c r="B1105" i="4"/>
  <c r="F1103" i="4"/>
  <c r="E1103" i="4"/>
  <c r="D1103" i="4"/>
  <c r="H1104" i="7"/>
  <c r="C1104" i="7"/>
  <c r="B1105" i="7"/>
  <c r="E1103" i="7"/>
  <c r="D1103" i="7"/>
  <c r="F1103" i="7"/>
  <c r="H1105" i="4" l="1"/>
  <c r="C1105" i="4"/>
  <c r="B1106" i="4"/>
  <c r="E1104" i="7"/>
  <c r="D1104" i="7"/>
  <c r="F1104" i="7"/>
  <c r="D1104" i="4"/>
  <c r="F1104" i="4"/>
  <c r="E1104" i="4"/>
  <c r="C1105" i="7"/>
  <c r="H1105" i="7"/>
  <c r="B1106" i="7"/>
  <c r="H1106" i="4" l="1"/>
  <c r="C1106" i="4"/>
  <c r="B1107" i="4"/>
  <c r="D1105" i="7"/>
  <c r="E1105" i="7"/>
  <c r="F1105" i="7"/>
  <c r="E1105" i="4"/>
  <c r="F1105" i="4"/>
  <c r="D1105" i="4"/>
  <c r="C1106" i="7"/>
  <c r="H1106" i="7"/>
  <c r="B1107" i="7"/>
  <c r="E1106" i="7" l="1"/>
  <c r="D1106" i="7"/>
  <c r="F1106" i="7"/>
  <c r="H1107" i="7"/>
  <c r="C1107" i="7"/>
  <c r="B1108" i="7"/>
  <c r="H1107" i="4"/>
  <c r="C1107" i="4"/>
  <c r="B1108" i="4"/>
  <c r="F1106" i="4"/>
  <c r="D1106" i="4"/>
  <c r="E1106" i="4"/>
  <c r="H1108" i="4" l="1"/>
  <c r="C1108" i="4"/>
  <c r="B1109" i="4"/>
  <c r="F1107" i="7"/>
  <c r="E1107" i="7"/>
  <c r="D1107" i="7"/>
  <c r="F1107" i="4"/>
  <c r="D1107" i="4"/>
  <c r="E1107" i="4"/>
  <c r="C1108" i="7"/>
  <c r="B1109" i="7"/>
  <c r="H1108" i="7"/>
  <c r="H1109" i="4" l="1"/>
  <c r="C1109" i="4"/>
  <c r="B1110" i="4"/>
  <c r="H1109" i="7"/>
  <c r="C1109" i="7"/>
  <c r="B1110" i="7"/>
  <c r="D1108" i="4"/>
  <c r="F1108" i="4"/>
  <c r="E1108" i="4"/>
  <c r="E1108" i="7"/>
  <c r="F1108" i="7"/>
  <c r="D1108" i="7"/>
  <c r="C1110" i="4" l="1"/>
  <c r="H1110" i="4"/>
  <c r="B1111" i="4"/>
  <c r="C1110" i="7"/>
  <c r="H1110" i="7"/>
  <c r="B1111" i="7"/>
  <c r="F1109" i="4"/>
  <c r="E1109" i="4"/>
  <c r="D1109" i="4"/>
  <c r="F1109" i="7"/>
  <c r="E1109" i="7"/>
  <c r="D1109" i="7"/>
  <c r="D1110" i="7" l="1"/>
  <c r="E1110" i="7"/>
  <c r="F1110" i="7"/>
  <c r="H1111" i="4"/>
  <c r="C1111" i="4"/>
  <c r="B1112" i="4"/>
  <c r="H1111" i="7"/>
  <c r="C1111" i="7"/>
  <c r="B1112" i="7"/>
  <c r="D1110" i="4"/>
  <c r="F1110" i="4"/>
  <c r="E1110" i="4"/>
  <c r="F1111" i="7" l="1"/>
  <c r="D1111" i="7"/>
  <c r="E1111" i="7"/>
  <c r="C1112" i="4"/>
  <c r="H1112" i="4"/>
  <c r="B1113" i="4"/>
  <c r="C1112" i="7"/>
  <c r="H1112" i="7"/>
  <c r="B1113" i="7"/>
  <c r="D1111" i="4"/>
  <c r="F1111" i="4"/>
  <c r="E1111" i="4"/>
  <c r="E1112" i="4" l="1"/>
  <c r="D1112" i="4"/>
  <c r="F1112" i="4"/>
  <c r="D1112" i="7"/>
  <c r="E1112" i="7"/>
  <c r="F1112" i="7"/>
  <c r="H1113" i="4"/>
  <c r="C1113" i="4"/>
  <c r="B1114" i="4"/>
  <c r="C1113" i="7"/>
  <c r="H1113" i="7"/>
  <c r="B1114" i="7"/>
  <c r="H1114" i="7" l="1"/>
  <c r="C1114" i="7"/>
  <c r="B1115" i="7"/>
  <c r="E1113" i="4"/>
  <c r="D1113" i="4"/>
  <c r="F1113" i="4"/>
  <c r="F1113" i="7"/>
  <c r="E1113" i="7"/>
  <c r="D1113" i="7"/>
  <c r="H1114" i="4"/>
  <c r="C1114" i="4"/>
  <c r="B1115" i="4"/>
  <c r="C1115" i="7" l="1"/>
  <c r="H1115" i="7"/>
  <c r="B1116" i="7"/>
  <c r="C1115" i="4"/>
  <c r="H1115" i="4"/>
  <c r="B1116" i="4"/>
  <c r="D1114" i="4"/>
  <c r="F1114" i="4"/>
  <c r="E1114" i="4"/>
  <c r="D1114" i="7"/>
  <c r="F1114" i="7"/>
  <c r="E1114" i="7"/>
  <c r="F1115" i="4" l="1"/>
  <c r="E1115" i="4"/>
  <c r="D1115" i="4"/>
  <c r="C1116" i="7"/>
  <c r="H1116" i="7"/>
  <c r="B1117" i="7"/>
  <c r="H1116" i="4"/>
  <c r="C1116" i="4"/>
  <c r="B1117" i="4"/>
  <c r="D1115" i="7"/>
  <c r="F1115" i="7"/>
  <c r="E1115" i="7"/>
  <c r="D1116" i="7" l="1"/>
  <c r="E1116" i="7"/>
  <c r="F1116" i="7"/>
  <c r="E1116" i="4"/>
  <c r="F1116" i="4"/>
  <c r="D1116" i="4"/>
  <c r="H1117" i="7"/>
  <c r="C1117" i="7"/>
  <c r="B1118" i="7"/>
  <c r="H1117" i="4"/>
  <c r="C1117" i="4"/>
  <c r="B1118" i="4"/>
  <c r="H1118" i="4" l="1"/>
  <c r="C1118" i="4"/>
  <c r="B1119" i="4"/>
  <c r="E1117" i="7"/>
  <c r="F1117" i="7"/>
  <c r="D1117" i="7"/>
  <c r="D1117" i="4"/>
  <c r="E1117" i="4"/>
  <c r="F1117" i="4"/>
  <c r="H1118" i="7"/>
  <c r="C1118" i="7"/>
  <c r="B1119" i="7"/>
  <c r="H1119" i="7" l="1"/>
  <c r="C1119" i="7"/>
  <c r="B1120" i="7"/>
  <c r="D1118" i="7"/>
  <c r="F1118" i="7"/>
  <c r="E1118" i="7"/>
  <c r="H1119" i="4"/>
  <c r="C1119" i="4"/>
  <c r="B1120" i="4"/>
  <c r="F1118" i="4"/>
  <c r="D1118" i="4"/>
  <c r="E1118" i="4"/>
  <c r="H1120" i="7" l="1"/>
  <c r="C1120" i="7"/>
  <c r="B1121" i="7"/>
  <c r="E1119" i="7"/>
  <c r="D1119" i="7"/>
  <c r="F1119" i="7"/>
  <c r="E1119" i="4"/>
  <c r="D1119" i="4"/>
  <c r="F1119" i="4"/>
  <c r="H1120" i="4"/>
  <c r="C1120" i="4"/>
  <c r="B1121" i="4"/>
  <c r="C1121" i="7" l="1"/>
  <c r="H1121" i="7"/>
  <c r="B1122" i="7"/>
  <c r="H1121" i="4"/>
  <c r="C1121" i="4"/>
  <c r="B1122" i="4"/>
  <c r="E1120" i="4"/>
  <c r="D1120" i="4"/>
  <c r="F1120" i="4"/>
  <c r="F1120" i="7"/>
  <c r="D1120" i="7"/>
  <c r="E1120" i="7"/>
  <c r="D1121" i="7" l="1"/>
  <c r="F1121" i="7"/>
  <c r="E1121" i="7"/>
  <c r="C1122" i="7"/>
  <c r="H1122" i="7"/>
  <c r="B1123" i="7"/>
  <c r="C1122" i="4"/>
  <c r="H1122" i="4"/>
  <c r="B1123" i="4"/>
  <c r="D1121" i="4"/>
  <c r="F1121" i="4"/>
  <c r="E1121" i="4"/>
  <c r="E1122" i="7" l="1"/>
  <c r="F1122" i="7"/>
  <c r="D1122" i="7"/>
  <c r="F1122" i="4"/>
  <c r="E1122" i="4"/>
  <c r="D1122" i="4"/>
  <c r="B1124" i="7"/>
  <c r="H1123" i="7"/>
  <c r="C1123" i="7"/>
  <c r="C1123" i="4"/>
  <c r="H1123" i="4"/>
  <c r="B1124" i="4"/>
  <c r="F1123" i="4" l="1"/>
  <c r="D1123" i="4"/>
  <c r="E1123" i="4"/>
  <c r="H1124" i="4"/>
  <c r="C1124" i="4"/>
  <c r="B1125" i="4"/>
  <c r="H1124" i="7"/>
  <c r="C1124" i="7"/>
  <c r="B1125" i="7"/>
  <c r="D1123" i="7"/>
  <c r="F1123" i="7"/>
  <c r="E1123" i="7"/>
  <c r="D1124" i="7" l="1"/>
  <c r="E1124" i="7"/>
  <c r="F1124" i="7"/>
  <c r="C1125" i="7"/>
  <c r="H1125" i="7"/>
  <c r="B1126" i="7"/>
  <c r="E1124" i="4"/>
  <c r="F1124" i="4"/>
  <c r="D1124" i="4"/>
  <c r="H1125" i="4"/>
  <c r="C1125" i="4"/>
  <c r="B1126" i="4"/>
  <c r="C1126" i="4" l="1"/>
  <c r="H1126" i="4"/>
  <c r="B1127" i="4"/>
  <c r="E1125" i="7"/>
  <c r="F1125" i="7"/>
  <c r="D1125" i="7"/>
  <c r="F1125" i="4"/>
  <c r="E1125" i="4"/>
  <c r="D1125" i="4"/>
  <c r="C1126" i="7"/>
  <c r="H1126" i="7"/>
  <c r="B1127" i="7"/>
  <c r="C1127" i="4" l="1"/>
  <c r="H1127" i="4"/>
  <c r="B1128" i="4"/>
  <c r="H1127" i="7"/>
  <c r="C1127" i="7"/>
  <c r="B1128" i="7"/>
  <c r="D1126" i="7"/>
  <c r="F1126" i="7"/>
  <c r="E1126" i="7"/>
  <c r="F1126" i="4"/>
  <c r="E1126" i="4"/>
  <c r="D1126" i="4"/>
  <c r="C1128" i="4" l="1"/>
  <c r="H1128" i="4"/>
  <c r="B1129" i="4"/>
  <c r="C1128" i="7"/>
  <c r="H1128" i="7"/>
  <c r="B1129" i="7"/>
  <c r="F1127" i="7"/>
  <c r="D1127" i="7"/>
  <c r="E1127" i="7"/>
  <c r="E1127" i="4"/>
  <c r="D1127" i="4"/>
  <c r="F1127" i="4"/>
  <c r="D1128" i="7" l="1"/>
  <c r="F1128" i="7"/>
  <c r="E1128" i="7"/>
  <c r="C1129" i="4"/>
  <c r="H1129" i="4"/>
  <c r="B1130" i="4"/>
  <c r="H1129" i="7"/>
  <c r="B1130" i="7"/>
  <c r="C1129" i="7"/>
  <c r="D1128" i="4"/>
  <c r="E1128" i="4"/>
  <c r="F1128" i="4"/>
  <c r="E1129" i="4" l="1"/>
  <c r="F1129" i="4"/>
  <c r="D1129" i="4"/>
  <c r="H1130" i="4"/>
  <c r="C1130" i="4"/>
  <c r="B1131" i="4"/>
  <c r="H1130" i="7"/>
  <c r="C1130" i="7"/>
  <c r="B1131" i="7"/>
  <c r="F1129" i="7"/>
  <c r="D1129" i="7"/>
  <c r="E1129" i="7"/>
  <c r="D1130" i="7" l="1"/>
  <c r="F1130" i="7"/>
  <c r="E1130" i="7"/>
  <c r="H1131" i="4"/>
  <c r="C1131" i="4"/>
  <c r="B1132" i="4"/>
  <c r="C1131" i="7"/>
  <c r="H1131" i="7"/>
  <c r="B1132" i="7"/>
  <c r="D1130" i="4"/>
  <c r="F1130" i="4"/>
  <c r="E1130" i="4"/>
  <c r="F1131" i="7" l="1"/>
  <c r="E1131" i="7"/>
  <c r="D1131" i="7"/>
  <c r="C1132" i="4"/>
  <c r="H1132" i="4"/>
  <c r="B1133" i="4"/>
  <c r="C1132" i="7"/>
  <c r="H1132" i="7"/>
  <c r="B1133" i="7"/>
  <c r="D1131" i="4"/>
  <c r="E1131" i="4"/>
  <c r="F1131" i="4"/>
  <c r="D1132" i="4" l="1"/>
  <c r="E1132" i="4"/>
  <c r="F1132" i="4"/>
  <c r="E1132" i="7"/>
  <c r="F1132" i="7"/>
  <c r="D1132" i="7"/>
  <c r="C1133" i="4"/>
  <c r="H1133" i="4"/>
  <c r="B1134" i="4"/>
  <c r="H1133" i="7"/>
  <c r="B1134" i="7"/>
  <c r="C1133" i="7"/>
  <c r="D1133" i="7" l="1"/>
  <c r="F1133" i="7"/>
  <c r="E1133" i="7"/>
  <c r="C1134" i="7"/>
  <c r="H1134" i="7"/>
  <c r="B1135" i="7"/>
  <c r="E1133" i="4"/>
  <c r="F1133" i="4"/>
  <c r="D1133" i="4"/>
  <c r="H1134" i="4"/>
  <c r="C1134" i="4"/>
  <c r="B1135" i="4"/>
  <c r="F1134" i="7" l="1"/>
  <c r="E1134" i="7"/>
  <c r="D1134" i="7"/>
  <c r="E1134" i="4"/>
  <c r="F1134" i="4"/>
  <c r="D1134" i="4"/>
  <c r="H1135" i="4"/>
  <c r="C1135" i="4"/>
  <c r="B1136" i="4"/>
  <c r="C1135" i="7"/>
  <c r="H1135" i="7"/>
  <c r="B1136" i="7"/>
  <c r="F1135" i="4" l="1"/>
  <c r="D1135" i="4"/>
  <c r="E1135" i="4"/>
  <c r="H1136" i="7"/>
  <c r="C1136" i="7"/>
  <c r="B1137" i="7"/>
  <c r="D1135" i="7"/>
  <c r="E1135" i="7"/>
  <c r="F1135" i="7"/>
  <c r="C1136" i="4"/>
  <c r="H1136" i="4"/>
  <c r="B1137" i="4"/>
  <c r="C1137" i="4" l="1"/>
  <c r="H1137" i="4"/>
  <c r="B1138" i="4"/>
  <c r="E1136" i="4"/>
  <c r="D1136" i="4"/>
  <c r="F1136" i="4"/>
  <c r="H1137" i="7"/>
  <c r="C1137" i="7"/>
  <c r="B1138" i="7"/>
  <c r="E1136" i="7"/>
  <c r="D1136" i="7"/>
  <c r="F1136" i="7"/>
  <c r="D1137" i="7" l="1"/>
  <c r="E1137" i="7"/>
  <c r="F1137" i="7"/>
  <c r="C1138" i="4"/>
  <c r="H1138" i="4"/>
  <c r="B1139" i="4"/>
  <c r="C1138" i="7"/>
  <c r="H1138" i="7"/>
  <c r="B1139" i="7"/>
  <c r="E1137" i="4"/>
  <c r="D1137" i="4"/>
  <c r="F1137" i="4"/>
  <c r="D1138" i="4" l="1"/>
  <c r="E1138" i="4"/>
  <c r="F1138" i="4"/>
  <c r="F1138" i="7"/>
  <c r="E1138" i="7"/>
  <c r="D1138" i="7"/>
  <c r="H1139" i="4"/>
  <c r="C1139" i="4"/>
  <c r="B1140" i="4"/>
  <c r="H1139" i="7"/>
  <c r="C1139" i="7"/>
  <c r="B1140" i="7"/>
  <c r="E1139" i="4" l="1"/>
  <c r="D1139" i="4"/>
  <c r="F1139" i="4"/>
  <c r="H1140" i="7"/>
  <c r="C1140" i="7"/>
  <c r="B1141" i="7"/>
  <c r="D1139" i="7"/>
  <c r="F1139" i="7"/>
  <c r="E1139" i="7"/>
  <c r="H1140" i="4"/>
  <c r="C1140" i="4"/>
  <c r="B1141" i="4"/>
  <c r="H1141" i="4" l="1"/>
  <c r="C1141" i="4"/>
  <c r="B1142" i="4"/>
  <c r="F1140" i="4"/>
  <c r="E1140" i="4"/>
  <c r="D1140" i="4"/>
  <c r="H1141" i="7"/>
  <c r="C1141" i="7"/>
  <c r="B1142" i="7"/>
  <c r="D1140" i="7"/>
  <c r="F1140" i="7"/>
  <c r="E1140" i="7"/>
  <c r="D1141" i="7" l="1"/>
  <c r="E1141" i="7"/>
  <c r="F1141" i="7"/>
  <c r="D1141" i="4"/>
  <c r="F1141" i="4"/>
  <c r="E1141" i="4"/>
  <c r="C1142" i="4"/>
  <c r="H1142" i="4"/>
  <c r="B1143" i="4"/>
  <c r="H1142" i="7"/>
  <c r="C1142" i="7"/>
  <c r="B1143" i="7"/>
  <c r="H1143" i="7" l="1"/>
  <c r="C1143" i="7"/>
  <c r="B1144" i="7"/>
  <c r="D1142" i="7"/>
  <c r="E1142" i="7"/>
  <c r="F1142" i="7"/>
  <c r="F1142" i="4"/>
  <c r="E1142" i="4"/>
  <c r="D1142" i="4"/>
  <c r="H1143" i="4"/>
  <c r="C1143" i="4"/>
  <c r="B1144" i="4"/>
  <c r="D1143" i="7" l="1"/>
  <c r="F1143" i="7"/>
  <c r="E1143" i="7"/>
  <c r="C1144" i="4"/>
  <c r="H1144" i="4"/>
  <c r="B1145" i="4"/>
  <c r="D1143" i="4"/>
  <c r="F1143" i="4"/>
  <c r="E1143" i="4"/>
  <c r="C1144" i="7"/>
  <c r="H1144" i="7"/>
  <c r="B1145" i="7"/>
  <c r="H1145" i="7" l="1"/>
  <c r="C1145" i="7"/>
  <c r="B1146" i="7"/>
  <c r="F1144" i="4"/>
  <c r="E1144" i="4"/>
  <c r="D1144" i="4"/>
  <c r="D1144" i="7"/>
  <c r="E1144" i="7"/>
  <c r="F1144" i="7"/>
  <c r="H1145" i="4"/>
  <c r="C1145" i="4"/>
  <c r="B1146" i="4"/>
  <c r="H1146" i="4" l="1"/>
  <c r="C1146" i="4"/>
  <c r="B1147" i="4"/>
  <c r="D1145" i="4"/>
  <c r="E1145" i="4"/>
  <c r="F1145" i="4"/>
  <c r="H1146" i="7"/>
  <c r="C1146" i="7"/>
  <c r="B1147" i="7"/>
  <c r="F1145" i="7"/>
  <c r="D1145" i="7"/>
  <c r="E1145" i="7"/>
  <c r="H1147" i="4" l="1"/>
  <c r="C1147" i="4"/>
  <c r="B1148" i="4"/>
  <c r="F1146" i="7"/>
  <c r="E1146" i="7"/>
  <c r="D1146" i="7"/>
  <c r="E1146" i="4"/>
  <c r="D1146" i="4"/>
  <c r="F1146" i="4"/>
  <c r="B1148" i="7"/>
  <c r="C1147" i="7"/>
  <c r="H1147" i="7"/>
  <c r="C1148" i="4" l="1"/>
  <c r="H1148" i="4"/>
  <c r="B1149" i="4"/>
  <c r="D1147" i="7"/>
  <c r="F1147" i="7"/>
  <c r="E1147" i="7"/>
  <c r="C1148" i="7"/>
  <c r="H1148" i="7"/>
  <c r="B1149" i="7"/>
  <c r="D1147" i="4"/>
  <c r="E1147" i="4"/>
  <c r="F1147" i="4"/>
  <c r="D1148" i="7" l="1"/>
  <c r="E1148" i="7"/>
  <c r="F1148" i="7"/>
  <c r="C1149" i="4"/>
  <c r="H1149" i="4"/>
  <c r="B1150" i="4"/>
  <c r="C1149" i="7"/>
  <c r="H1149" i="7"/>
  <c r="B1150" i="7"/>
  <c r="E1148" i="4"/>
  <c r="D1148" i="4"/>
  <c r="F1148" i="4"/>
  <c r="E1149" i="4" l="1"/>
  <c r="F1149" i="4"/>
  <c r="D1149" i="4"/>
  <c r="E1149" i="7"/>
  <c r="D1149" i="7"/>
  <c r="F1149" i="7"/>
  <c r="H1150" i="4"/>
  <c r="C1150" i="4"/>
  <c r="B1151" i="4"/>
  <c r="H1150" i="7"/>
  <c r="C1150" i="7"/>
  <c r="B1151" i="7"/>
  <c r="E1150" i="4" l="1"/>
  <c r="D1150" i="4"/>
  <c r="F1150" i="4"/>
  <c r="H1151" i="7"/>
  <c r="C1151" i="7"/>
  <c r="B1152" i="7"/>
  <c r="H1151" i="4"/>
  <c r="C1151" i="4"/>
  <c r="B1152" i="4"/>
  <c r="F1150" i="7"/>
  <c r="E1150" i="7"/>
  <c r="D1150" i="7"/>
  <c r="D1151" i="4" l="1"/>
  <c r="F1151" i="4"/>
  <c r="E1151" i="4"/>
  <c r="C1152" i="7"/>
  <c r="H1152" i="7"/>
  <c r="B1153" i="7"/>
  <c r="H1152" i="4"/>
  <c r="C1152" i="4"/>
  <c r="B1153" i="4"/>
  <c r="E1151" i="7"/>
  <c r="F1151" i="7"/>
  <c r="D1151" i="7"/>
  <c r="D1152" i="4" l="1"/>
  <c r="F1152" i="4"/>
  <c r="E1152" i="4"/>
  <c r="D1152" i="7"/>
  <c r="E1152" i="7"/>
  <c r="F1152" i="7"/>
  <c r="C1153" i="7"/>
  <c r="B1154" i="7"/>
  <c r="H1153" i="7"/>
  <c r="C1153" i="4"/>
  <c r="H1153" i="4"/>
  <c r="B1154" i="4"/>
  <c r="C1154" i="7" l="1"/>
  <c r="H1154" i="7"/>
  <c r="B1155" i="7"/>
  <c r="D1153" i="4"/>
  <c r="E1153" i="4"/>
  <c r="F1153" i="4"/>
  <c r="H1154" i="4"/>
  <c r="C1154" i="4"/>
  <c r="B1155" i="4"/>
  <c r="F1153" i="7"/>
  <c r="D1153" i="7"/>
  <c r="E1153" i="7"/>
  <c r="D1154" i="4" l="1"/>
  <c r="E1154" i="4"/>
  <c r="F1154" i="4"/>
  <c r="H1155" i="4"/>
  <c r="C1155" i="4"/>
  <c r="B1156" i="4"/>
  <c r="C1155" i="7"/>
  <c r="H1155" i="7"/>
  <c r="B1156" i="7"/>
  <c r="E1154" i="7"/>
  <c r="D1154" i="7"/>
  <c r="F1154" i="7"/>
  <c r="C1156" i="4" l="1"/>
  <c r="H1156" i="4"/>
  <c r="B1157" i="4"/>
  <c r="F1155" i="7"/>
  <c r="D1155" i="7"/>
  <c r="E1155" i="7"/>
  <c r="H1156" i="7"/>
  <c r="C1156" i="7"/>
  <c r="B1157" i="7"/>
  <c r="F1155" i="4"/>
  <c r="D1155" i="4"/>
  <c r="E1155" i="4"/>
  <c r="D1156" i="7" l="1"/>
  <c r="F1156" i="7"/>
  <c r="E1156" i="7"/>
  <c r="C1157" i="7"/>
  <c r="H1157" i="7"/>
  <c r="B1158" i="7"/>
  <c r="C1157" i="4"/>
  <c r="H1157" i="4"/>
  <c r="B1158" i="4"/>
  <c r="E1156" i="4"/>
  <c r="F1156" i="4"/>
  <c r="D1156" i="4"/>
  <c r="H1158" i="4" l="1"/>
  <c r="C1158" i="4"/>
  <c r="B1159" i="4"/>
  <c r="F1157" i="7"/>
  <c r="E1157" i="7"/>
  <c r="D1157" i="7"/>
  <c r="E1157" i="4"/>
  <c r="F1157" i="4"/>
  <c r="D1157" i="4"/>
  <c r="C1158" i="7"/>
  <c r="H1158" i="7"/>
  <c r="B1159" i="7"/>
  <c r="H1159" i="4" l="1"/>
  <c r="C1159" i="4"/>
  <c r="B1160" i="4"/>
  <c r="D1158" i="4"/>
  <c r="F1158" i="4"/>
  <c r="E1158" i="4"/>
  <c r="C1159" i="7"/>
  <c r="H1159" i="7"/>
  <c r="B1160" i="7"/>
  <c r="F1158" i="7"/>
  <c r="E1158" i="7"/>
  <c r="D1158" i="7"/>
  <c r="H1160" i="4" l="1"/>
  <c r="C1160" i="4"/>
  <c r="B1161" i="4"/>
  <c r="E1159" i="4"/>
  <c r="D1159" i="4"/>
  <c r="F1159" i="4"/>
  <c r="D1159" i="7"/>
  <c r="F1159" i="7"/>
  <c r="E1159" i="7"/>
  <c r="H1160" i="7"/>
  <c r="C1160" i="7"/>
  <c r="B1161" i="7"/>
  <c r="C1161" i="7" l="1"/>
  <c r="H1161" i="7"/>
  <c r="B1162" i="7"/>
  <c r="D1160" i="7"/>
  <c r="F1160" i="7"/>
  <c r="E1160" i="7"/>
  <c r="H1161" i="4"/>
  <c r="C1161" i="4"/>
  <c r="B1162" i="4"/>
  <c r="F1160" i="4"/>
  <c r="E1160" i="4"/>
  <c r="D1160" i="4"/>
  <c r="D1161" i="4" l="1"/>
  <c r="F1161" i="4"/>
  <c r="E1161" i="4"/>
  <c r="C1162" i="7"/>
  <c r="H1162" i="7"/>
  <c r="B1163" i="7"/>
  <c r="C1162" i="4"/>
  <c r="H1162" i="4"/>
  <c r="B1163" i="4"/>
  <c r="F1161" i="7"/>
  <c r="D1161" i="7"/>
  <c r="E1161" i="7"/>
  <c r="D1162" i="4" l="1"/>
  <c r="F1162" i="4"/>
  <c r="E1162" i="4"/>
  <c r="C1163" i="4"/>
  <c r="H1163" i="4"/>
  <c r="B1164" i="4"/>
  <c r="F1162" i="7"/>
  <c r="D1162" i="7"/>
  <c r="E1162" i="7"/>
  <c r="H1163" i="7"/>
  <c r="C1163" i="7"/>
  <c r="B1164" i="7"/>
  <c r="E1163" i="4" l="1"/>
  <c r="F1163" i="4"/>
  <c r="D1163" i="4"/>
  <c r="H1164" i="7"/>
  <c r="C1164" i="7"/>
  <c r="B1165" i="7"/>
  <c r="F1163" i="7"/>
  <c r="D1163" i="7"/>
  <c r="E1163" i="7"/>
  <c r="H1164" i="4"/>
  <c r="C1164" i="4"/>
  <c r="B1165" i="4"/>
  <c r="H1165" i="4" l="1"/>
  <c r="C1165" i="4"/>
  <c r="B1166" i="4"/>
  <c r="C1165" i="7"/>
  <c r="H1165" i="7"/>
  <c r="B1166" i="7"/>
  <c r="D1164" i="4"/>
  <c r="F1164" i="4"/>
  <c r="E1164" i="4"/>
  <c r="E1164" i="7"/>
  <c r="D1164" i="7"/>
  <c r="F1164" i="7"/>
  <c r="D1165" i="7" l="1"/>
  <c r="F1165" i="7"/>
  <c r="E1165" i="7"/>
  <c r="H1166" i="4"/>
  <c r="C1166" i="4"/>
  <c r="B1167" i="4"/>
  <c r="D1165" i="4"/>
  <c r="E1165" i="4"/>
  <c r="F1165" i="4"/>
  <c r="H1166" i="7"/>
  <c r="C1166" i="7"/>
  <c r="B1167" i="7"/>
  <c r="C1167" i="7" l="1"/>
  <c r="H1167" i="7"/>
  <c r="B1168" i="7"/>
  <c r="D1166" i="7"/>
  <c r="F1166" i="7"/>
  <c r="E1166" i="7"/>
  <c r="H1167" i="4"/>
  <c r="C1167" i="4"/>
  <c r="B1168" i="4"/>
  <c r="F1166" i="4"/>
  <c r="D1166" i="4"/>
  <c r="E1166" i="4"/>
  <c r="C1168" i="4" l="1"/>
  <c r="H1168" i="4"/>
  <c r="B1169" i="4"/>
  <c r="D1167" i="4"/>
  <c r="F1167" i="4"/>
  <c r="E1167" i="4"/>
  <c r="C1168" i="7"/>
  <c r="H1168" i="7"/>
  <c r="B1169" i="7"/>
  <c r="D1167" i="7"/>
  <c r="E1167" i="7"/>
  <c r="F1167" i="7"/>
  <c r="E1168" i="7" l="1"/>
  <c r="F1168" i="7"/>
  <c r="D1168" i="7"/>
  <c r="C1169" i="4"/>
  <c r="H1169" i="4"/>
  <c r="B1170" i="4"/>
  <c r="C1169" i="7"/>
  <c r="H1169" i="7"/>
  <c r="B1170" i="7"/>
  <c r="D1168" i="4"/>
  <c r="E1168" i="4"/>
  <c r="F1168" i="4"/>
  <c r="D1169" i="4" l="1"/>
  <c r="E1169" i="4"/>
  <c r="F1169" i="4"/>
  <c r="F1169" i="7"/>
  <c r="E1169" i="7"/>
  <c r="D1169" i="7"/>
  <c r="C1170" i="4"/>
  <c r="H1170" i="4"/>
  <c r="B1171" i="4"/>
  <c r="C1170" i="7"/>
  <c r="H1170" i="7"/>
  <c r="B1171" i="7"/>
  <c r="D1170" i="7" l="1"/>
  <c r="F1170" i="7"/>
  <c r="E1170" i="7"/>
  <c r="C1171" i="7"/>
  <c r="H1171" i="7"/>
  <c r="B1172" i="7"/>
  <c r="D1170" i="4"/>
  <c r="E1170" i="4"/>
  <c r="F1170" i="4"/>
  <c r="H1171" i="4"/>
  <c r="C1171" i="4"/>
  <c r="B1172" i="4"/>
  <c r="C1172" i="4" l="1"/>
  <c r="H1172" i="4"/>
  <c r="B1173" i="4"/>
  <c r="E1171" i="7"/>
  <c r="F1171" i="7"/>
  <c r="D1171" i="7"/>
  <c r="F1171" i="4"/>
  <c r="D1171" i="4"/>
  <c r="E1171" i="4"/>
  <c r="H1172" i="7"/>
  <c r="C1172" i="7"/>
  <c r="B1173" i="7"/>
  <c r="E1172" i="7" l="1"/>
  <c r="D1172" i="7"/>
  <c r="F1172" i="7"/>
  <c r="C1173" i="7"/>
  <c r="H1173" i="7"/>
  <c r="B1174" i="7"/>
  <c r="C1173" i="4"/>
  <c r="H1173" i="4"/>
  <c r="B1174" i="4"/>
  <c r="F1172" i="4"/>
  <c r="D1172" i="4"/>
  <c r="E1172" i="4"/>
  <c r="D1173" i="7" l="1"/>
  <c r="E1173" i="7"/>
  <c r="F1173" i="7"/>
  <c r="H1174" i="4"/>
  <c r="C1174" i="4"/>
  <c r="B1175" i="4"/>
  <c r="E1173" i="4"/>
  <c r="F1173" i="4"/>
  <c r="D1173" i="4"/>
  <c r="C1174" i="7"/>
  <c r="H1174" i="7"/>
  <c r="B1175" i="7"/>
  <c r="D1174" i="7" l="1"/>
  <c r="E1174" i="7"/>
  <c r="F1174" i="7"/>
  <c r="H1175" i="7"/>
  <c r="C1175" i="7"/>
  <c r="B1176" i="7"/>
  <c r="C1175" i="4"/>
  <c r="H1175" i="4"/>
  <c r="B1176" i="4"/>
  <c r="E1174" i="4"/>
  <c r="F1174" i="4"/>
  <c r="D1174" i="4"/>
  <c r="E1175" i="4" l="1"/>
  <c r="D1175" i="4"/>
  <c r="F1175" i="4"/>
  <c r="H1176" i="7"/>
  <c r="C1176" i="7"/>
  <c r="B1177" i="7"/>
  <c r="C1176" i="4"/>
  <c r="H1176" i="4"/>
  <c r="B1177" i="4"/>
  <c r="D1175" i="7"/>
  <c r="E1175" i="7"/>
  <c r="F1175" i="7"/>
  <c r="E1176" i="4" l="1"/>
  <c r="F1176" i="4"/>
  <c r="D1176" i="4"/>
  <c r="H1177" i="7"/>
  <c r="C1177" i="7"/>
  <c r="B1178" i="7"/>
  <c r="H1177" i="4"/>
  <c r="C1177" i="4"/>
  <c r="B1178" i="4"/>
  <c r="F1176" i="7"/>
  <c r="E1176" i="7"/>
  <c r="D1176" i="7"/>
  <c r="E1177" i="4" l="1"/>
  <c r="D1177" i="4"/>
  <c r="F1177" i="4"/>
  <c r="H1178" i="7"/>
  <c r="C1178" i="7"/>
  <c r="B1179" i="7"/>
  <c r="H1178" i="4"/>
  <c r="C1178" i="4"/>
  <c r="B1179" i="4"/>
  <c r="E1177" i="7"/>
  <c r="F1177" i="7"/>
  <c r="D1177" i="7"/>
  <c r="F1178" i="4" l="1"/>
  <c r="E1178" i="4"/>
  <c r="D1178" i="4"/>
  <c r="H1179" i="7"/>
  <c r="C1179" i="7"/>
  <c r="B1180" i="7"/>
  <c r="H1179" i="4"/>
  <c r="C1179" i="4"/>
  <c r="B1180" i="4"/>
  <c r="E1178" i="7"/>
  <c r="F1178" i="7"/>
  <c r="D1178" i="7"/>
  <c r="D1179" i="4" l="1"/>
  <c r="F1179" i="4"/>
  <c r="E1179" i="4"/>
  <c r="C1180" i="7"/>
  <c r="H1180" i="7"/>
  <c r="B1181" i="7"/>
  <c r="H1180" i="4"/>
  <c r="C1180" i="4"/>
  <c r="B1181" i="4"/>
  <c r="E1179" i="7"/>
  <c r="D1179" i="7"/>
  <c r="F1179" i="7"/>
  <c r="D1180" i="4" l="1"/>
  <c r="F1180" i="4"/>
  <c r="E1180" i="4"/>
  <c r="D1180" i="7"/>
  <c r="E1180" i="7"/>
  <c r="F1180" i="7"/>
  <c r="H1181" i="7"/>
  <c r="C1181" i="7"/>
  <c r="B1182" i="7"/>
  <c r="C1181" i="4"/>
  <c r="H1181" i="4"/>
  <c r="B1182" i="4"/>
  <c r="F1181" i="7" l="1"/>
  <c r="E1181" i="7"/>
  <c r="D1181" i="7"/>
  <c r="F1181" i="4"/>
  <c r="D1181" i="4"/>
  <c r="E1181" i="4"/>
  <c r="C1182" i="4"/>
  <c r="H1182" i="4"/>
  <c r="B1183" i="4"/>
  <c r="C1182" i="7"/>
  <c r="H1182" i="7"/>
  <c r="B1183" i="7"/>
  <c r="D1182" i="4" l="1"/>
  <c r="F1182" i="4"/>
  <c r="E1182" i="4"/>
  <c r="H1183" i="7"/>
  <c r="C1183" i="7"/>
  <c r="B1184" i="7"/>
  <c r="F1182" i="7"/>
  <c r="E1182" i="7"/>
  <c r="D1182" i="7"/>
  <c r="H1183" i="4"/>
  <c r="C1183" i="4"/>
  <c r="B1184" i="4"/>
  <c r="C1184" i="4" l="1"/>
  <c r="H1184" i="4"/>
  <c r="B1185" i="4"/>
  <c r="E1183" i="4"/>
  <c r="F1183" i="4"/>
  <c r="D1183" i="4"/>
  <c r="C1184" i="7"/>
  <c r="H1184" i="7"/>
  <c r="B1185" i="7"/>
  <c r="D1183" i="7"/>
  <c r="F1183" i="7"/>
  <c r="E1183" i="7"/>
  <c r="E1184" i="7" l="1"/>
  <c r="F1184" i="7"/>
  <c r="D1184" i="7"/>
  <c r="C1185" i="4"/>
  <c r="H1185" i="4"/>
  <c r="B1186" i="4"/>
  <c r="H1185" i="7"/>
  <c r="C1185" i="7"/>
  <c r="B1186" i="7"/>
  <c r="D1184" i="4"/>
  <c r="F1184" i="4"/>
  <c r="E1184" i="4"/>
  <c r="E1185" i="4" l="1"/>
  <c r="F1185" i="4"/>
  <c r="D1185" i="4"/>
  <c r="H1186" i="4"/>
  <c r="C1186" i="4"/>
  <c r="B1187" i="4"/>
  <c r="D1185" i="7"/>
  <c r="F1185" i="7"/>
  <c r="E1185" i="7"/>
  <c r="H1186" i="7"/>
  <c r="C1186" i="7"/>
  <c r="B1187" i="7"/>
  <c r="H1187" i="7" l="1"/>
  <c r="C1187" i="7"/>
  <c r="B1188" i="7"/>
  <c r="H1187" i="4"/>
  <c r="C1187" i="4"/>
  <c r="B1188" i="4"/>
  <c r="E1186" i="7"/>
  <c r="D1186" i="7"/>
  <c r="F1186" i="7"/>
  <c r="D1186" i="4"/>
  <c r="E1186" i="4"/>
  <c r="F1186" i="4"/>
  <c r="C1188" i="4" l="1"/>
  <c r="H1188" i="4"/>
  <c r="B1189" i="4"/>
  <c r="C1188" i="7"/>
  <c r="H1188" i="7"/>
  <c r="B1189" i="7"/>
  <c r="D1187" i="7"/>
  <c r="E1187" i="7"/>
  <c r="F1187" i="7"/>
  <c r="D1187" i="4"/>
  <c r="E1187" i="4"/>
  <c r="F1187" i="4"/>
  <c r="F1188" i="7" l="1"/>
  <c r="D1188" i="7"/>
  <c r="E1188" i="7"/>
  <c r="C1189" i="4"/>
  <c r="H1189" i="4"/>
  <c r="B1190" i="4"/>
  <c r="H1189" i="7"/>
  <c r="C1189" i="7"/>
  <c r="B1190" i="7"/>
  <c r="E1188" i="4"/>
  <c r="F1188" i="4"/>
  <c r="D1188" i="4"/>
  <c r="E1189" i="4" l="1"/>
  <c r="F1189" i="4"/>
  <c r="D1189" i="4"/>
  <c r="C1190" i="7"/>
  <c r="H1190" i="7"/>
  <c r="B1191" i="7"/>
  <c r="D1189" i="7"/>
  <c r="F1189" i="7"/>
  <c r="E1189" i="7"/>
  <c r="H1190" i="4"/>
  <c r="C1190" i="4"/>
  <c r="B1191" i="4"/>
  <c r="C1191" i="4" l="1"/>
  <c r="H1191" i="4"/>
  <c r="B1192" i="4"/>
  <c r="F1190" i="7"/>
  <c r="D1190" i="7"/>
  <c r="E1190" i="7"/>
  <c r="E1190" i="4"/>
  <c r="F1190" i="4"/>
  <c r="D1190" i="4"/>
  <c r="C1191" i="7"/>
  <c r="H1191" i="7"/>
  <c r="B1192" i="7"/>
  <c r="F1191" i="7" l="1"/>
  <c r="D1191" i="7"/>
  <c r="E1191" i="7"/>
  <c r="C1192" i="7"/>
  <c r="H1192" i="7"/>
  <c r="B1193" i="7"/>
  <c r="C1192" i="4"/>
  <c r="H1192" i="4"/>
  <c r="B1193" i="4"/>
  <c r="D1191" i="4"/>
  <c r="E1191" i="4"/>
  <c r="F1191" i="4"/>
  <c r="F1192" i="7" l="1"/>
  <c r="E1192" i="7"/>
  <c r="D1192" i="7"/>
  <c r="F1192" i="4"/>
  <c r="D1192" i="4"/>
  <c r="E1192" i="4"/>
  <c r="C1193" i="7"/>
  <c r="H1193" i="7"/>
  <c r="B1194" i="7"/>
  <c r="H1193" i="4"/>
  <c r="C1193" i="4"/>
  <c r="B1194" i="4"/>
  <c r="C1194" i="4" l="1"/>
  <c r="H1194" i="4"/>
  <c r="B1195" i="4"/>
  <c r="D1193" i="4"/>
  <c r="F1193" i="4"/>
  <c r="E1193" i="4"/>
  <c r="D1193" i="7"/>
  <c r="E1193" i="7"/>
  <c r="F1193" i="7"/>
  <c r="C1194" i="7"/>
  <c r="H1194" i="7"/>
  <c r="B1195" i="7"/>
  <c r="C1195" i="7" l="1"/>
  <c r="H1195" i="7"/>
  <c r="B1196" i="7"/>
  <c r="H1195" i="4"/>
  <c r="C1195" i="4"/>
  <c r="B1196" i="4"/>
  <c r="D1194" i="7"/>
  <c r="F1194" i="7"/>
  <c r="E1194" i="7"/>
  <c r="E1194" i="4"/>
  <c r="F1194" i="4"/>
  <c r="D1194" i="4"/>
  <c r="H1196" i="7" l="1"/>
  <c r="C1196" i="7"/>
  <c r="B1197" i="7"/>
  <c r="C1196" i="4"/>
  <c r="H1196" i="4"/>
  <c r="B1197" i="4"/>
  <c r="D1195" i="4"/>
  <c r="F1195" i="4"/>
  <c r="E1195" i="4"/>
  <c r="E1195" i="7"/>
  <c r="D1195" i="7"/>
  <c r="F1195" i="7"/>
  <c r="F1196" i="4" l="1"/>
  <c r="D1196" i="4"/>
  <c r="E1196" i="4"/>
  <c r="H1197" i="7"/>
  <c r="C1197" i="7"/>
  <c r="B1198" i="7"/>
  <c r="E1196" i="7"/>
  <c r="F1196" i="7"/>
  <c r="D1196" i="7"/>
  <c r="H1197" i="4"/>
  <c r="C1197" i="4"/>
  <c r="B1198" i="4"/>
  <c r="H1198" i="4" l="1"/>
  <c r="C1198" i="4"/>
  <c r="B1199" i="4"/>
  <c r="F1197" i="4"/>
  <c r="E1197" i="4"/>
  <c r="D1197" i="4"/>
  <c r="H1198" i="7"/>
  <c r="C1198" i="7"/>
  <c r="B1199" i="7"/>
  <c r="F1197" i="7"/>
  <c r="D1197" i="7"/>
  <c r="E1197" i="7"/>
  <c r="C1199" i="4" l="1"/>
  <c r="H1199" i="4"/>
  <c r="B1200" i="4"/>
  <c r="F1198" i="4"/>
  <c r="D1198" i="4"/>
  <c r="E1198" i="4"/>
  <c r="E1198" i="7"/>
  <c r="D1198" i="7"/>
  <c r="F1198" i="7"/>
  <c r="C1199" i="7"/>
  <c r="H1199" i="7"/>
  <c r="B1200" i="7"/>
  <c r="C1200" i="7" l="1"/>
  <c r="H1200" i="7"/>
  <c r="B1201" i="7"/>
  <c r="C1200" i="4"/>
  <c r="H1200" i="4"/>
  <c r="B1201" i="4"/>
  <c r="F1199" i="7"/>
  <c r="D1199" i="7"/>
  <c r="E1199" i="7"/>
  <c r="D1199" i="4"/>
  <c r="F1199" i="4"/>
  <c r="E1199" i="4"/>
  <c r="E1200" i="4" l="1"/>
  <c r="D1200" i="4"/>
  <c r="F1200" i="4"/>
  <c r="H1201" i="7"/>
  <c r="C1201" i="7"/>
  <c r="B1202" i="7"/>
  <c r="C1201" i="4"/>
  <c r="H1201" i="4"/>
  <c r="B1202" i="4"/>
  <c r="D1200" i="7"/>
  <c r="F1200" i="7"/>
  <c r="E1200" i="7"/>
  <c r="E1201" i="4" l="1"/>
  <c r="D1201" i="4"/>
  <c r="F1201" i="4"/>
  <c r="H1202" i="7"/>
  <c r="C1202" i="7"/>
  <c r="B1203" i="7"/>
  <c r="C1202" i="4"/>
  <c r="H1202" i="4"/>
  <c r="B1203" i="4"/>
  <c r="F1201" i="7"/>
  <c r="E1201" i="7"/>
  <c r="D1201" i="7"/>
  <c r="F1202" i="4" l="1"/>
  <c r="E1202" i="4"/>
  <c r="D1202" i="4"/>
  <c r="C1203" i="7"/>
  <c r="H1203" i="7"/>
  <c r="B1204" i="7"/>
  <c r="C1203" i="4"/>
  <c r="H1203" i="4"/>
  <c r="B1204" i="4"/>
  <c r="F1202" i="7"/>
  <c r="D1202" i="7"/>
  <c r="E1202" i="7"/>
  <c r="D1203" i="7" l="1"/>
  <c r="F1203" i="7"/>
  <c r="E1203" i="7"/>
  <c r="C1204" i="4"/>
  <c r="H1204" i="4"/>
  <c r="B1205" i="4"/>
  <c r="E1203" i="4"/>
  <c r="F1203" i="4"/>
  <c r="D1203" i="4"/>
  <c r="H1204" i="7"/>
  <c r="C1204" i="7"/>
  <c r="B1205" i="7"/>
  <c r="F1204" i="4" l="1"/>
  <c r="E1204" i="4"/>
  <c r="D1204" i="4"/>
  <c r="E1204" i="7"/>
  <c r="D1204" i="7"/>
  <c r="F1204" i="7"/>
  <c r="H1205" i="7"/>
  <c r="B1206" i="7"/>
  <c r="C1205" i="7"/>
  <c r="C1205" i="4"/>
  <c r="H1205" i="4"/>
  <c r="B1206" i="4"/>
  <c r="H1206" i="4" l="1"/>
  <c r="C1206" i="4"/>
  <c r="B1207" i="4"/>
  <c r="H1206" i="7"/>
  <c r="C1206" i="7"/>
  <c r="B1207" i="7"/>
  <c r="E1205" i="4"/>
  <c r="D1205" i="4"/>
  <c r="F1205" i="4"/>
  <c r="F1205" i="7"/>
  <c r="D1205" i="7"/>
  <c r="E1205" i="7"/>
  <c r="C1207" i="4" l="1"/>
  <c r="H1207" i="4"/>
  <c r="B1208" i="4"/>
  <c r="C1207" i="7"/>
  <c r="H1207" i="7"/>
  <c r="B1208" i="7"/>
  <c r="F1206" i="4"/>
  <c r="D1206" i="4"/>
  <c r="E1206" i="4"/>
  <c r="F1206" i="7"/>
  <c r="D1206" i="7"/>
  <c r="E1206" i="7"/>
  <c r="E1207" i="7" l="1"/>
  <c r="F1207" i="7"/>
  <c r="D1207" i="7"/>
  <c r="H1208" i="4"/>
  <c r="B1209" i="4"/>
  <c r="C1208" i="4"/>
  <c r="C1208" i="7"/>
  <c r="H1208" i="7"/>
  <c r="B1209" i="7"/>
  <c r="F1207" i="4"/>
  <c r="E1207" i="4"/>
  <c r="D1207" i="4"/>
  <c r="C1209" i="4" l="1"/>
  <c r="H1209" i="4"/>
  <c r="B1210" i="4"/>
  <c r="D1208" i="4"/>
  <c r="F1208" i="4"/>
  <c r="E1208" i="4"/>
  <c r="F1208" i="7"/>
  <c r="D1208" i="7"/>
  <c r="E1208" i="7"/>
  <c r="C1209" i="7"/>
  <c r="H1209" i="7"/>
  <c r="B1210" i="7"/>
  <c r="C1210" i="7" l="1"/>
  <c r="H1210" i="7"/>
  <c r="B1211" i="7"/>
  <c r="H1210" i="4"/>
  <c r="C1210" i="4"/>
  <c r="B1211" i="4"/>
  <c r="F1209" i="7"/>
  <c r="E1209" i="7"/>
  <c r="D1209" i="7"/>
  <c r="E1209" i="4"/>
  <c r="D1209" i="4"/>
  <c r="F1209" i="4"/>
  <c r="C1211" i="7" l="1"/>
  <c r="H1211" i="7"/>
  <c r="B1212" i="7"/>
  <c r="C1211" i="4"/>
  <c r="H1211" i="4"/>
  <c r="B1212" i="4"/>
  <c r="D1210" i="4"/>
  <c r="F1210" i="4"/>
  <c r="E1210" i="4"/>
  <c r="E1210" i="7"/>
  <c r="D1210" i="7"/>
  <c r="F1210" i="7"/>
  <c r="E1211" i="4" l="1"/>
  <c r="F1211" i="4"/>
  <c r="D1211" i="4"/>
  <c r="C1212" i="7"/>
  <c r="H1212" i="7"/>
  <c r="B1213" i="7"/>
  <c r="C1212" i="4"/>
  <c r="H1212" i="4"/>
  <c r="B1213" i="4"/>
  <c r="F1211" i="7"/>
  <c r="E1211" i="7"/>
  <c r="D1211" i="7"/>
  <c r="D1212" i="7" l="1"/>
  <c r="F1212" i="7"/>
  <c r="E1212" i="7"/>
  <c r="F1212" i="4"/>
  <c r="E1212" i="4"/>
  <c r="D1212" i="4"/>
  <c r="C1213" i="7"/>
  <c r="H1213" i="7"/>
  <c r="B1214" i="7"/>
  <c r="H1213" i="4"/>
  <c r="C1213" i="4"/>
  <c r="B1214" i="4"/>
  <c r="E1213" i="7" l="1"/>
  <c r="D1213" i="7"/>
  <c r="F1213" i="7"/>
  <c r="H1214" i="4"/>
  <c r="C1214" i="4"/>
  <c r="B1215" i="4"/>
  <c r="E1213" i="4"/>
  <c r="D1213" i="4"/>
  <c r="F1213" i="4"/>
  <c r="H1214" i="7"/>
  <c r="C1214" i="7"/>
  <c r="B1215" i="7"/>
  <c r="H1215" i="7" l="1"/>
  <c r="C1215" i="7"/>
  <c r="B1216" i="7"/>
  <c r="D1214" i="7"/>
  <c r="E1214" i="7"/>
  <c r="F1214" i="7"/>
  <c r="C1215" i="4"/>
  <c r="H1215" i="4"/>
  <c r="B1216" i="4"/>
  <c r="E1214" i="4"/>
  <c r="F1214" i="4"/>
  <c r="D1214" i="4"/>
  <c r="E1215" i="4" l="1"/>
  <c r="F1215" i="4"/>
  <c r="D1215" i="4"/>
  <c r="H1216" i="7"/>
  <c r="C1216" i="7"/>
  <c r="B1217" i="7"/>
  <c r="D1215" i="7"/>
  <c r="F1215" i="7"/>
  <c r="E1215" i="7"/>
  <c r="C1216" i="4"/>
  <c r="H1216" i="4"/>
  <c r="B1217" i="4"/>
  <c r="F1216" i="4" l="1"/>
  <c r="D1216" i="4"/>
  <c r="E1216" i="4"/>
  <c r="C1217" i="4"/>
  <c r="B1218" i="4"/>
  <c r="H1217" i="4"/>
  <c r="H1217" i="7"/>
  <c r="C1217" i="7"/>
  <c r="B1218" i="7"/>
  <c r="F1216" i="7"/>
  <c r="E1216" i="7"/>
  <c r="D1216" i="7"/>
  <c r="C1218" i="7" l="1"/>
  <c r="H1218" i="7"/>
  <c r="B1219" i="7"/>
  <c r="F1217" i="7"/>
  <c r="D1217" i="7"/>
  <c r="E1217" i="7"/>
  <c r="D1217" i="4"/>
  <c r="F1217" i="4"/>
  <c r="E1217" i="4"/>
  <c r="C1218" i="4"/>
  <c r="H1218" i="4"/>
  <c r="B1219" i="4"/>
  <c r="E1218" i="4" l="1"/>
  <c r="F1218" i="4"/>
  <c r="D1218" i="4"/>
  <c r="C1219" i="4"/>
  <c r="H1219" i="4"/>
  <c r="B1220" i="4"/>
  <c r="C1219" i="7"/>
  <c r="H1219" i="7"/>
  <c r="B1220" i="7"/>
  <c r="F1218" i="7"/>
  <c r="D1218" i="7"/>
  <c r="E1218" i="7"/>
  <c r="C1220" i="4" l="1"/>
  <c r="H1220" i="4"/>
  <c r="B1221" i="4"/>
  <c r="E1219" i="4"/>
  <c r="F1219" i="4"/>
  <c r="D1219" i="4"/>
  <c r="E1219" i="7"/>
  <c r="D1219" i="7"/>
  <c r="F1219" i="7"/>
  <c r="C1220" i="7"/>
  <c r="H1220" i="7"/>
  <c r="B1221" i="7"/>
  <c r="C1221" i="4" l="1"/>
  <c r="H1221" i="4"/>
  <c r="B1222" i="4"/>
  <c r="C1221" i="7"/>
  <c r="H1221" i="7"/>
  <c r="B1222" i="7"/>
  <c r="F1220" i="7"/>
  <c r="E1220" i="7"/>
  <c r="D1220" i="7"/>
  <c r="F1220" i="4"/>
  <c r="E1220" i="4"/>
  <c r="D1220" i="4"/>
  <c r="F1221" i="7" l="1"/>
  <c r="D1221" i="7"/>
  <c r="E1221" i="7"/>
  <c r="C1222" i="4"/>
  <c r="H1222" i="4"/>
  <c r="B1223" i="4"/>
  <c r="C1222" i="7"/>
  <c r="H1222" i="7"/>
  <c r="B1223" i="7"/>
  <c r="F1221" i="4"/>
  <c r="E1221" i="4"/>
  <c r="D1221" i="4"/>
  <c r="E1222" i="4" l="1"/>
  <c r="D1222" i="4"/>
  <c r="F1222" i="4"/>
  <c r="D1222" i="7"/>
  <c r="E1222" i="7"/>
  <c r="F1222" i="7"/>
  <c r="H1223" i="4"/>
  <c r="C1223" i="4"/>
  <c r="B1224" i="4"/>
  <c r="H1223" i="7"/>
  <c r="C1223" i="7"/>
  <c r="B1224" i="7"/>
  <c r="H1224" i="4" l="1"/>
  <c r="C1224" i="4"/>
  <c r="B1225" i="4"/>
  <c r="D1223" i="4"/>
  <c r="E1223" i="4"/>
  <c r="F1223" i="4"/>
  <c r="C1224" i="7"/>
  <c r="H1224" i="7"/>
  <c r="B1225" i="7"/>
  <c r="F1223" i="7"/>
  <c r="D1223" i="7"/>
  <c r="E1223" i="7"/>
  <c r="F1224" i="7" l="1"/>
  <c r="D1224" i="7"/>
  <c r="E1224" i="7"/>
  <c r="C1225" i="4"/>
  <c r="H1225" i="4"/>
  <c r="B1226" i="4"/>
  <c r="E1224" i="4"/>
  <c r="F1224" i="4"/>
  <c r="D1224" i="4"/>
  <c r="H1225" i="7"/>
  <c r="C1225" i="7"/>
  <c r="B1226" i="7"/>
  <c r="D1225" i="7" l="1"/>
  <c r="E1225" i="7"/>
  <c r="F1225" i="7"/>
  <c r="C1226" i="7"/>
  <c r="H1226" i="7"/>
  <c r="B1227" i="7"/>
  <c r="D1225" i="4"/>
  <c r="E1225" i="4"/>
  <c r="F1225" i="4"/>
  <c r="C1226" i="4"/>
  <c r="H1226" i="4"/>
  <c r="B1227" i="4"/>
  <c r="C1227" i="4" l="1"/>
  <c r="H1227" i="4"/>
  <c r="B1228" i="4"/>
  <c r="F1226" i="7"/>
  <c r="D1226" i="7"/>
  <c r="E1226" i="7"/>
  <c r="E1226" i="4"/>
  <c r="D1226" i="4"/>
  <c r="F1226" i="4"/>
  <c r="H1227" i="7"/>
  <c r="C1227" i="7"/>
  <c r="B1228" i="7"/>
  <c r="H1228" i="4" l="1"/>
  <c r="C1228" i="4"/>
  <c r="B1229" i="4"/>
  <c r="C1228" i="7"/>
  <c r="H1228" i="7"/>
  <c r="B1229" i="7"/>
  <c r="D1227" i="7"/>
  <c r="F1227" i="7"/>
  <c r="E1227" i="7"/>
  <c r="D1227" i="4"/>
  <c r="E1227" i="4"/>
  <c r="F1227" i="4"/>
  <c r="E1228" i="7" l="1"/>
  <c r="D1228" i="7"/>
  <c r="F1228" i="7"/>
  <c r="H1229" i="4"/>
  <c r="C1229" i="4"/>
  <c r="B1230" i="4"/>
  <c r="H1229" i="7"/>
  <c r="C1229" i="7"/>
  <c r="B1230" i="7"/>
  <c r="D1228" i="4"/>
  <c r="E1228" i="4"/>
  <c r="F1228" i="4"/>
  <c r="C1230" i="4" l="1"/>
  <c r="H1230" i="4"/>
  <c r="B1231" i="4"/>
  <c r="D1229" i="7"/>
  <c r="F1229" i="7"/>
  <c r="E1229" i="7"/>
  <c r="H1230" i="7"/>
  <c r="C1230" i="7"/>
  <c r="B1231" i="7"/>
  <c r="E1229" i="4"/>
  <c r="F1229" i="4"/>
  <c r="D1229" i="4"/>
  <c r="C1231" i="4" l="1"/>
  <c r="H1231" i="4"/>
  <c r="B1232" i="4"/>
  <c r="D1230" i="7"/>
  <c r="E1230" i="7"/>
  <c r="F1230" i="7"/>
  <c r="H1231" i="7"/>
  <c r="C1231" i="7"/>
  <c r="B1232" i="7"/>
  <c r="F1230" i="4"/>
  <c r="D1230" i="4"/>
  <c r="E1230" i="4"/>
  <c r="C1232" i="7" l="1"/>
  <c r="H1232" i="7"/>
  <c r="B1233" i="7"/>
  <c r="E1231" i="7"/>
  <c r="D1231" i="7"/>
  <c r="F1231" i="7"/>
  <c r="C1232" i="4"/>
  <c r="H1232" i="4"/>
  <c r="B1233" i="4"/>
  <c r="D1231" i="4"/>
  <c r="E1231" i="4"/>
  <c r="F1231" i="4"/>
  <c r="F1232" i="4" l="1"/>
  <c r="E1232" i="4"/>
  <c r="D1232" i="4"/>
  <c r="H1233" i="7"/>
  <c r="C1233" i="7"/>
  <c r="B1234" i="7"/>
  <c r="H1233" i="4"/>
  <c r="C1233" i="4"/>
  <c r="B1234" i="4"/>
  <c r="F1232" i="7"/>
  <c r="D1232" i="7"/>
  <c r="E1232" i="7"/>
  <c r="E1233" i="4" l="1"/>
  <c r="F1233" i="4"/>
  <c r="D1233" i="4"/>
  <c r="C1234" i="7"/>
  <c r="H1234" i="7"/>
  <c r="B1235" i="7"/>
  <c r="H1234" i="4"/>
  <c r="C1234" i="4"/>
  <c r="B1235" i="4"/>
  <c r="D1233" i="7"/>
  <c r="E1233" i="7"/>
  <c r="F1233" i="7"/>
  <c r="F1234" i="7" l="1"/>
  <c r="E1234" i="7"/>
  <c r="D1234" i="7"/>
  <c r="E1234" i="4"/>
  <c r="F1234" i="4"/>
  <c r="D1234" i="4"/>
  <c r="C1235" i="7"/>
  <c r="H1235" i="7"/>
  <c r="B1236" i="7"/>
  <c r="C1235" i="4"/>
  <c r="H1235" i="4"/>
  <c r="B1236" i="4"/>
  <c r="C1236" i="4" l="1"/>
  <c r="H1236" i="4"/>
  <c r="B1237" i="4"/>
  <c r="D1235" i="4"/>
  <c r="F1235" i="4"/>
  <c r="E1235" i="4"/>
  <c r="D1235" i="7"/>
  <c r="E1235" i="7"/>
  <c r="F1235" i="7"/>
  <c r="H1236" i="7"/>
  <c r="C1236" i="7"/>
  <c r="B1237" i="7"/>
  <c r="C1237" i="7" l="1"/>
  <c r="H1237" i="7"/>
  <c r="B1238" i="7"/>
  <c r="F1236" i="7"/>
  <c r="D1236" i="7"/>
  <c r="E1236" i="7"/>
  <c r="H1237" i="4"/>
  <c r="C1237" i="4"/>
  <c r="B1238" i="4"/>
  <c r="F1236" i="4"/>
  <c r="D1236" i="4"/>
  <c r="E1236" i="4"/>
  <c r="E1237" i="4" l="1"/>
  <c r="F1237" i="4"/>
  <c r="D1237" i="4"/>
  <c r="C1238" i="7"/>
  <c r="H1238" i="7"/>
  <c r="B1239" i="7"/>
  <c r="H1238" i="4"/>
  <c r="C1238" i="4"/>
  <c r="B1239" i="4"/>
  <c r="D1237" i="7"/>
  <c r="F1237" i="7"/>
  <c r="E1237" i="7"/>
  <c r="D1238" i="7" l="1"/>
  <c r="F1238" i="7"/>
  <c r="E1238" i="7"/>
  <c r="F1238" i="4"/>
  <c r="E1238" i="4"/>
  <c r="D1238" i="4"/>
  <c r="H1239" i="7"/>
  <c r="C1239" i="7"/>
  <c r="B1240" i="7"/>
  <c r="C1239" i="4"/>
  <c r="H1239" i="4"/>
  <c r="B1240" i="4"/>
  <c r="H1240" i="4" l="1"/>
  <c r="C1240" i="4"/>
  <c r="B1241" i="4"/>
  <c r="F1239" i="7"/>
  <c r="D1239" i="7"/>
  <c r="E1239" i="7"/>
  <c r="D1239" i="4"/>
  <c r="E1239" i="4"/>
  <c r="F1239" i="4"/>
  <c r="C1240" i="7"/>
  <c r="H1240" i="7"/>
  <c r="B1241" i="7"/>
  <c r="H1241" i="7" l="1"/>
  <c r="C1241" i="7"/>
  <c r="B1242" i="7"/>
  <c r="D1240" i="4"/>
  <c r="E1240" i="4"/>
  <c r="F1240" i="4"/>
  <c r="C1241" i="4"/>
  <c r="H1241" i="4"/>
  <c r="B1242" i="4"/>
  <c r="D1240" i="7"/>
  <c r="E1240" i="7"/>
  <c r="F1240" i="7"/>
  <c r="F1241" i="4" l="1"/>
  <c r="D1241" i="4"/>
  <c r="E1241" i="4"/>
  <c r="F1241" i="7"/>
  <c r="D1241" i="7"/>
  <c r="E1241" i="7"/>
  <c r="H1242" i="7"/>
  <c r="C1242" i="7"/>
  <c r="B1243" i="7"/>
  <c r="H1242" i="4"/>
  <c r="C1242" i="4"/>
  <c r="B1243" i="4"/>
  <c r="C1243" i="4" l="1"/>
  <c r="H1243" i="4"/>
  <c r="B1244" i="4"/>
  <c r="D1242" i="4"/>
  <c r="E1242" i="4"/>
  <c r="F1242" i="4"/>
  <c r="D1242" i="7"/>
  <c r="F1242" i="7"/>
  <c r="E1242" i="7"/>
  <c r="H1243" i="7"/>
  <c r="C1243" i="7"/>
  <c r="B1244" i="7"/>
  <c r="C1244" i="4" l="1"/>
  <c r="H1244" i="4"/>
  <c r="B1245" i="4"/>
  <c r="H1244" i="7"/>
  <c r="C1244" i="7"/>
  <c r="B1245" i="7"/>
  <c r="E1243" i="7"/>
  <c r="F1243" i="7"/>
  <c r="D1243" i="7"/>
  <c r="F1243" i="4"/>
  <c r="E1243" i="4"/>
  <c r="D1243" i="4"/>
  <c r="C1245" i="4" l="1"/>
  <c r="H1245" i="4"/>
  <c r="B1246" i="4"/>
  <c r="H1245" i="7"/>
  <c r="C1245" i="7"/>
  <c r="B1246" i="7"/>
  <c r="E1244" i="7"/>
  <c r="F1244" i="7"/>
  <c r="D1244" i="7"/>
  <c r="E1244" i="4"/>
  <c r="D1244" i="4"/>
  <c r="F1244" i="4"/>
  <c r="H1246" i="4" l="1"/>
  <c r="C1246" i="4"/>
  <c r="B1247" i="4"/>
  <c r="C1246" i="7"/>
  <c r="H1246" i="7"/>
  <c r="B1247" i="7"/>
  <c r="E1245" i="7"/>
  <c r="F1245" i="7"/>
  <c r="D1245" i="7"/>
  <c r="E1245" i="4"/>
  <c r="D1245" i="4"/>
  <c r="F1245" i="4"/>
  <c r="D1246" i="7" l="1"/>
  <c r="E1246" i="7"/>
  <c r="F1246" i="7"/>
  <c r="C1247" i="4"/>
  <c r="H1247" i="4"/>
  <c r="B1248" i="4"/>
  <c r="H1247" i="7"/>
  <c r="C1247" i="7"/>
  <c r="B1248" i="7"/>
  <c r="F1246" i="4"/>
  <c r="E1246" i="4"/>
  <c r="D1246" i="4"/>
  <c r="E1247" i="4" l="1"/>
  <c r="F1247" i="4"/>
  <c r="D1247" i="4"/>
  <c r="E1247" i="7"/>
  <c r="F1247" i="7"/>
  <c r="D1247" i="7"/>
  <c r="H1248" i="4"/>
  <c r="C1248" i="4"/>
  <c r="B1249" i="4"/>
  <c r="H1248" i="7"/>
  <c r="C1248" i="7"/>
  <c r="B1249" i="7"/>
  <c r="E1248" i="4" l="1"/>
  <c r="F1248" i="4"/>
  <c r="D1248" i="4"/>
  <c r="F1248" i="7"/>
  <c r="E1248" i="7"/>
  <c r="D1248" i="7"/>
  <c r="C1249" i="7"/>
  <c r="H1249" i="7"/>
  <c r="B1250" i="7"/>
  <c r="B1250" i="4"/>
  <c r="C1249" i="4"/>
  <c r="H1249" i="4"/>
  <c r="D1249" i="7" l="1"/>
  <c r="E1249" i="7"/>
  <c r="F1249" i="7"/>
  <c r="E1249" i="4"/>
  <c r="D1249" i="4"/>
  <c r="F1249" i="4"/>
  <c r="H1250" i="4"/>
  <c r="C1250" i="4"/>
  <c r="B1251" i="4"/>
  <c r="H1250" i="7"/>
  <c r="C1250" i="7"/>
  <c r="B1251" i="7"/>
  <c r="C1251" i="7" l="1"/>
  <c r="H1251" i="7"/>
  <c r="B1252" i="7"/>
  <c r="D1250" i="4"/>
  <c r="E1250" i="4"/>
  <c r="F1250" i="4"/>
  <c r="E1250" i="7"/>
  <c r="D1250" i="7"/>
  <c r="F1250" i="7"/>
  <c r="H1251" i="4"/>
  <c r="C1251" i="4"/>
  <c r="B1252" i="4"/>
  <c r="H1252" i="4" l="1"/>
  <c r="C1252" i="4"/>
  <c r="B1253" i="4"/>
  <c r="D1251" i="4"/>
  <c r="F1251" i="4"/>
  <c r="E1251" i="4"/>
  <c r="H1252" i="7"/>
  <c r="C1252" i="7"/>
  <c r="B1253" i="7"/>
  <c r="F1251" i="7"/>
  <c r="D1251" i="7"/>
  <c r="E1251" i="7"/>
  <c r="F1252" i="7" l="1"/>
  <c r="E1252" i="7"/>
  <c r="D1252" i="7"/>
  <c r="F1252" i="4"/>
  <c r="D1252" i="4"/>
  <c r="E1252" i="4"/>
  <c r="H1253" i="4"/>
  <c r="C1253" i="4"/>
  <c r="B1254" i="4"/>
  <c r="H1253" i="7"/>
  <c r="C1253" i="7"/>
  <c r="B1254" i="7"/>
  <c r="H1254" i="7" l="1"/>
  <c r="C1254" i="7"/>
  <c r="B1255" i="7"/>
  <c r="E1253" i="4"/>
  <c r="F1253" i="4"/>
  <c r="D1253" i="4"/>
  <c r="E1253" i="7"/>
  <c r="D1253" i="7"/>
  <c r="F1253" i="7"/>
  <c r="C1254" i="4"/>
  <c r="H1254" i="4"/>
  <c r="B1255" i="4"/>
  <c r="C1255" i="4" l="1"/>
  <c r="H1255" i="4"/>
  <c r="B1256" i="4"/>
  <c r="D1254" i="4"/>
  <c r="E1254" i="4"/>
  <c r="F1254" i="4"/>
  <c r="E1254" i="7"/>
  <c r="D1254" i="7"/>
  <c r="F1254" i="7"/>
  <c r="C1255" i="7"/>
  <c r="H1255" i="7"/>
  <c r="B1256" i="7"/>
  <c r="H1256" i="7" l="1"/>
  <c r="C1256" i="7"/>
  <c r="B1257" i="7"/>
  <c r="D1255" i="7"/>
  <c r="F1255" i="7"/>
  <c r="E1255" i="7"/>
  <c r="H1256" i="4"/>
  <c r="C1256" i="4"/>
  <c r="B1257" i="4"/>
  <c r="F1255" i="4"/>
  <c r="E1255" i="4"/>
  <c r="D1255" i="4"/>
  <c r="E1256" i="7" l="1"/>
  <c r="F1256" i="7"/>
  <c r="D1256" i="7"/>
  <c r="D1256" i="4"/>
  <c r="E1256" i="4"/>
  <c r="F1256" i="4"/>
  <c r="C1257" i="7"/>
  <c r="H1257" i="7"/>
  <c r="B1258" i="7"/>
  <c r="C1257" i="4"/>
  <c r="H1257" i="4"/>
  <c r="B1258" i="4"/>
  <c r="C1258" i="4" l="1"/>
  <c r="H1258" i="4"/>
  <c r="B1259" i="4"/>
  <c r="D1257" i="7"/>
  <c r="F1257" i="7"/>
  <c r="E1257" i="7"/>
  <c r="D1257" i="4"/>
  <c r="E1257" i="4"/>
  <c r="F1257" i="4"/>
  <c r="H1258" i="7"/>
  <c r="C1258" i="7"/>
  <c r="B1259" i="7"/>
  <c r="H1259" i="7" l="1"/>
  <c r="C1259" i="7"/>
  <c r="B1260" i="7"/>
  <c r="F1258" i="7"/>
  <c r="E1258" i="7"/>
  <c r="D1258" i="7"/>
  <c r="C1259" i="4"/>
  <c r="H1259" i="4"/>
  <c r="B1260" i="4"/>
  <c r="D1258" i="4"/>
  <c r="E1258" i="4"/>
  <c r="F1258" i="4"/>
  <c r="C1260" i="4" l="1"/>
  <c r="H1260" i="4"/>
  <c r="B1261" i="4"/>
  <c r="C1260" i="7"/>
  <c r="H1260" i="7"/>
  <c r="B1261" i="7"/>
  <c r="D1259" i="4"/>
  <c r="F1259" i="4"/>
  <c r="E1259" i="4"/>
  <c r="D1259" i="7"/>
  <c r="F1259" i="7"/>
  <c r="E1259" i="7"/>
  <c r="F1260" i="7" l="1"/>
  <c r="D1260" i="7"/>
  <c r="E1260" i="7"/>
  <c r="C1261" i="4"/>
  <c r="B1262" i="4"/>
  <c r="H1261" i="4"/>
  <c r="C1261" i="7"/>
  <c r="H1261" i="7"/>
  <c r="B1262" i="7"/>
  <c r="F1260" i="4"/>
  <c r="D1260" i="4"/>
  <c r="E1260" i="4"/>
  <c r="H1262" i="7" l="1"/>
  <c r="C1262" i="7"/>
  <c r="B1263" i="7"/>
  <c r="D1261" i="4"/>
  <c r="F1261" i="4"/>
  <c r="E1261" i="4"/>
  <c r="D1261" i="7"/>
  <c r="F1261" i="7"/>
  <c r="E1261" i="7"/>
  <c r="H1262" i="4"/>
  <c r="C1262" i="4"/>
  <c r="B1263" i="4"/>
  <c r="H1263" i="4" l="1"/>
  <c r="C1263" i="4"/>
  <c r="B1264" i="4"/>
  <c r="F1262" i="4"/>
  <c r="D1262" i="4"/>
  <c r="E1262" i="4"/>
  <c r="C1263" i="7"/>
  <c r="H1263" i="7"/>
  <c r="B1264" i="7"/>
  <c r="D1262" i="7"/>
  <c r="F1262" i="7"/>
  <c r="E1262" i="7"/>
  <c r="C1264" i="4" l="1"/>
  <c r="H1264" i="4"/>
  <c r="B1265" i="4"/>
  <c r="F1263" i="7"/>
  <c r="D1263" i="7"/>
  <c r="E1263" i="7"/>
  <c r="D1263" i="4"/>
  <c r="F1263" i="4"/>
  <c r="E1263" i="4"/>
  <c r="C1264" i="7"/>
  <c r="B1265" i="7"/>
  <c r="H1264" i="7"/>
  <c r="C1265" i="4" l="1"/>
  <c r="H1265" i="4"/>
  <c r="B1266" i="4"/>
  <c r="C1265" i="7"/>
  <c r="H1265" i="7"/>
  <c r="B1266" i="7"/>
  <c r="E1264" i="7"/>
  <c r="D1264" i="7"/>
  <c r="F1264" i="7"/>
  <c r="E1264" i="4"/>
  <c r="F1264" i="4"/>
  <c r="D1264" i="4"/>
  <c r="E1265" i="7" l="1"/>
  <c r="D1265" i="7"/>
  <c r="F1265" i="7"/>
  <c r="H1266" i="4"/>
  <c r="C1266" i="4"/>
  <c r="B1267" i="4"/>
  <c r="H1266" i="7"/>
  <c r="C1266" i="7"/>
  <c r="B1267" i="7"/>
  <c r="F1265" i="4"/>
  <c r="D1265" i="4"/>
  <c r="E1265" i="4"/>
  <c r="E1266" i="7" l="1"/>
  <c r="F1266" i="7"/>
  <c r="D1266" i="7"/>
  <c r="C1267" i="4"/>
  <c r="H1267" i="4"/>
  <c r="B1268" i="4"/>
  <c r="H1267" i="7"/>
  <c r="C1267" i="7"/>
  <c r="B1268" i="7"/>
  <c r="E1266" i="4"/>
  <c r="D1266" i="4"/>
  <c r="F1266" i="4"/>
  <c r="E1267" i="4" l="1"/>
  <c r="D1267" i="4"/>
  <c r="F1267" i="4"/>
  <c r="E1267" i="7"/>
  <c r="D1267" i="7"/>
  <c r="F1267" i="7"/>
  <c r="C1268" i="4"/>
  <c r="H1268" i="4"/>
  <c r="B1269" i="4"/>
  <c r="H1268" i="7"/>
  <c r="C1268" i="7"/>
  <c r="B1269" i="7"/>
  <c r="H1269" i="7" l="1"/>
  <c r="C1269" i="7"/>
  <c r="B1270" i="7"/>
  <c r="F1268" i="7"/>
  <c r="D1268" i="7"/>
  <c r="E1268" i="7"/>
  <c r="F1268" i="4"/>
  <c r="E1268" i="4"/>
  <c r="D1268" i="4"/>
  <c r="C1269" i="4"/>
  <c r="H1269" i="4"/>
  <c r="B1270" i="4"/>
  <c r="F1269" i="7" l="1"/>
  <c r="D1269" i="7"/>
  <c r="E1269" i="7"/>
  <c r="H1270" i="4"/>
  <c r="C1270" i="4"/>
  <c r="B1271" i="4"/>
  <c r="C1270" i="7"/>
  <c r="H1270" i="7"/>
  <c r="B1271" i="7"/>
  <c r="E1269" i="4"/>
  <c r="F1269" i="4"/>
  <c r="D1269" i="4"/>
  <c r="E1270" i="7" l="1"/>
  <c r="F1270" i="7"/>
  <c r="D1270" i="7"/>
  <c r="H1271" i="4"/>
  <c r="C1271" i="4"/>
  <c r="B1272" i="4"/>
  <c r="C1271" i="7"/>
  <c r="H1271" i="7"/>
  <c r="B1272" i="7"/>
  <c r="E1270" i="4"/>
  <c r="F1270" i="4"/>
  <c r="D1270" i="4"/>
  <c r="E1271" i="7" l="1"/>
  <c r="F1271" i="7"/>
  <c r="D1271" i="7"/>
  <c r="C1272" i="4"/>
  <c r="H1272" i="4"/>
  <c r="B1273" i="4"/>
  <c r="H1272" i="7"/>
  <c r="C1272" i="7"/>
  <c r="B1273" i="7"/>
  <c r="F1271" i="4"/>
  <c r="D1271" i="4"/>
  <c r="E1271" i="4"/>
  <c r="D1272" i="4" l="1"/>
  <c r="F1272" i="4"/>
  <c r="E1272" i="4"/>
  <c r="D1272" i="7"/>
  <c r="F1272" i="7"/>
  <c r="E1272" i="7"/>
  <c r="C1273" i="4"/>
  <c r="H1273" i="4"/>
  <c r="B1274" i="4"/>
  <c r="C1273" i="7"/>
  <c r="H1273" i="7"/>
  <c r="B1274" i="7"/>
  <c r="H1274" i="7" l="1"/>
  <c r="C1274" i="7"/>
  <c r="B1275" i="7"/>
  <c r="D1273" i="4"/>
  <c r="E1273" i="4"/>
  <c r="F1273" i="4"/>
  <c r="D1273" i="7"/>
  <c r="E1273" i="7"/>
  <c r="F1273" i="7"/>
  <c r="H1274" i="4"/>
  <c r="C1274" i="4"/>
  <c r="B1275" i="4"/>
  <c r="D1274" i="4" l="1"/>
  <c r="F1274" i="4"/>
  <c r="E1274" i="4"/>
  <c r="H1275" i="7"/>
  <c r="C1275" i="7"/>
  <c r="B1276" i="7"/>
  <c r="D1274" i="7"/>
  <c r="F1274" i="7"/>
  <c r="E1274" i="7"/>
  <c r="H1275" i="4"/>
  <c r="C1275" i="4"/>
  <c r="B1276" i="4"/>
  <c r="H1276" i="4" l="1"/>
  <c r="C1276" i="4"/>
  <c r="B1277" i="4"/>
  <c r="E1275" i="4"/>
  <c r="F1275" i="4"/>
  <c r="D1275" i="4"/>
  <c r="H1276" i="7"/>
  <c r="C1276" i="7"/>
  <c r="B1277" i="7"/>
  <c r="F1275" i="7"/>
  <c r="E1275" i="7"/>
  <c r="D1275" i="7"/>
  <c r="D1276" i="7" l="1"/>
  <c r="F1276" i="7"/>
  <c r="E1276" i="7"/>
  <c r="C1277" i="4"/>
  <c r="H1277" i="4"/>
  <c r="B1278" i="4"/>
  <c r="D1276" i="4"/>
  <c r="F1276" i="4"/>
  <c r="E1276" i="4"/>
  <c r="C1277" i="7"/>
  <c r="H1277" i="7"/>
  <c r="B1278" i="7"/>
  <c r="E1277" i="4" l="1"/>
  <c r="D1277" i="4"/>
  <c r="F1277" i="4"/>
  <c r="H1278" i="7"/>
  <c r="C1278" i="7"/>
  <c r="B1279" i="7"/>
  <c r="D1277" i="7"/>
  <c r="F1277" i="7"/>
  <c r="E1277" i="7"/>
  <c r="C1278" i="4"/>
  <c r="H1278" i="4"/>
  <c r="B1279" i="4"/>
  <c r="C1279" i="4" l="1"/>
  <c r="H1279" i="4"/>
  <c r="B1280" i="4"/>
  <c r="E1278" i="4"/>
  <c r="F1278" i="4"/>
  <c r="D1278" i="4"/>
  <c r="H1279" i="7"/>
  <c r="C1279" i="7"/>
  <c r="B1280" i="7"/>
  <c r="F1278" i="7"/>
  <c r="D1278" i="7"/>
  <c r="E1278" i="7"/>
  <c r="E1279" i="7" l="1"/>
  <c r="D1279" i="7"/>
  <c r="F1279" i="7"/>
  <c r="H1280" i="4"/>
  <c r="C1280" i="4"/>
  <c r="B1281" i="4"/>
  <c r="C1280" i="7"/>
  <c r="H1280" i="7"/>
  <c r="B1281" i="7"/>
  <c r="D1279" i="4"/>
  <c r="E1279" i="4"/>
  <c r="F1279" i="4"/>
  <c r="F1280" i="7" l="1"/>
  <c r="E1280" i="7"/>
  <c r="D1280" i="7"/>
  <c r="H1281" i="4"/>
  <c r="C1281" i="4"/>
  <c r="B1282" i="4"/>
  <c r="C1281" i="7"/>
  <c r="H1281" i="7"/>
  <c r="B1282" i="7"/>
  <c r="E1280" i="4"/>
  <c r="F1280" i="4"/>
  <c r="D1280" i="4"/>
  <c r="D1281" i="7" l="1"/>
  <c r="F1281" i="7"/>
  <c r="E1281" i="7"/>
  <c r="H1282" i="4"/>
  <c r="C1282" i="4"/>
  <c r="B1283" i="4"/>
  <c r="C1282" i="7"/>
  <c r="H1282" i="7"/>
  <c r="B1283" i="7"/>
  <c r="D1281" i="4"/>
  <c r="F1281" i="4"/>
  <c r="E1281" i="4"/>
  <c r="F1282" i="7" l="1"/>
  <c r="E1282" i="7"/>
  <c r="D1282" i="7"/>
  <c r="H1283" i="4"/>
  <c r="C1283" i="4"/>
  <c r="B1284" i="4"/>
  <c r="B1284" i="7"/>
  <c r="H1283" i="7"/>
  <c r="C1283" i="7"/>
  <c r="F1282" i="4"/>
  <c r="D1282" i="4"/>
  <c r="E1282" i="4"/>
  <c r="C1284" i="7" l="1"/>
  <c r="H1284" i="7"/>
  <c r="B1285" i="7"/>
  <c r="H1284" i="4"/>
  <c r="C1284" i="4"/>
  <c r="B1285" i="4"/>
  <c r="F1283" i="7"/>
  <c r="D1283" i="7"/>
  <c r="E1283" i="7"/>
  <c r="E1283" i="4"/>
  <c r="F1283" i="4"/>
  <c r="D1283" i="4"/>
  <c r="H1285" i="7" l="1"/>
  <c r="C1285" i="7"/>
  <c r="B1286" i="7"/>
  <c r="H1285" i="4"/>
  <c r="C1285" i="4"/>
  <c r="B1286" i="4"/>
  <c r="E1284" i="4"/>
  <c r="F1284" i="4"/>
  <c r="D1284" i="4"/>
  <c r="F1284" i="7"/>
  <c r="E1284" i="7"/>
  <c r="D1284" i="7"/>
  <c r="D1285" i="7" l="1"/>
  <c r="F1285" i="7"/>
  <c r="E1285" i="7"/>
  <c r="H1286" i="7"/>
  <c r="C1286" i="7"/>
  <c r="B1287" i="7"/>
  <c r="H1286" i="4"/>
  <c r="C1286" i="4"/>
  <c r="B1287" i="4"/>
  <c r="F1285" i="4"/>
  <c r="E1285" i="4"/>
  <c r="D1285" i="4"/>
  <c r="D1286" i="4" l="1"/>
  <c r="F1286" i="4"/>
  <c r="E1286" i="4"/>
  <c r="C1287" i="7"/>
  <c r="B1288" i="7"/>
  <c r="H1287" i="7"/>
  <c r="H1287" i="4"/>
  <c r="C1287" i="4"/>
  <c r="B1288" i="4"/>
  <c r="F1286" i="7"/>
  <c r="E1286" i="7"/>
  <c r="D1286" i="7"/>
  <c r="F1287" i="7" l="1"/>
  <c r="D1287" i="7"/>
  <c r="E1287" i="7"/>
  <c r="F1287" i="4"/>
  <c r="E1287" i="4"/>
  <c r="D1287" i="4"/>
  <c r="C1288" i="4"/>
  <c r="H1288" i="4"/>
  <c r="B1289" i="4"/>
  <c r="C1288" i="7"/>
  <c r="H1288" i="7"/>
  <c r="B1289" i="7"/>
  <c r="C1289" i="7" l="1"/>
  <c r="H1289" i="7"/>
  <c r="B1290" i="7"/>
  <c r="D1288" i="4"/>
  <c r="E1288" i="4"/>
  <c r="F1288" i="4"/>
  <c r="D1288" i="7"/>
  <c r="F1288" i="7"/>
  <c r="E1288" i="7"/>
  <c r="C1289" i="4"/>
  <c r="H1289" i="4"/>
  <c r="B1290" i="4"/>
  <c r="C1290" i="4" l="1"/>
  <c r="H1290" i="4"/>
  <c r="B1291" i="4"/>
  <c r="C1290" i="7"/>
  <c r="H1290" i="7"/>
  <c r="B1291" i="7"/>
  <c r="F1289" i="4"/>
  <c r="D1289" i="4"/>
  <c r="E1289" i="4"/>
  <c r="E1289" i="7"/>
  <c r="D1289" i="7"/>
  <c r="F1289" i="7"/>
  <c r="D1290" i="7" l="1"/>
  <c r="F1290" i="7"/>
  <c r="E1290" i="7"/>
  <c r="C1291" i="4"/>
  <c r="H1291" i="4"/>
  <c r="B1292" i="4"/>
  <c r="C1291" i="7"/>
  <c r="H1291" i="7"/>
  <c r="B1292" i="7"/>
  <c r="E1290" i="4"/>
  <c r="F1290" i="4"/>
  <c r="D1290" i="4"/>
  <c r="E1291" i="4" l="1"/>
  <c r="F1291" i="4"/>
  <c r="D1291" i="4"/>
  <c r="D1291" i="7"/>
  <c r="F1291" i="7"/>
  <c r="E1291" i="7"/>
  <c r="C1292" i="4"/>
  <c r="H1292" i="4"/>
  <c r="B1293" i="4"/>
  <c r="C1292" i="7"/>
  <c r="H1292" i="7"/>
  <c r="B1293" i="7"/>
  <c r="C1293" i="7" l="1"/>
  <c r="H1293" i="7"/>
  <c r="B1294" i="7"/>
  <c r="E1292" i="4"/>
  <c r="D1292" i="4"/>
  <c r="F1292" i="4"/>
  <c r="D1292" i="7"/>
  <c r="F1292" i="7"/>
  <c r="E1292" i="7"/>
  <c r="C1293" i="4"/>
  <c r="H1293" i="4"/>
  <c r="B1294" i="4"/>
  <c r="C1294" i="4" l="1"/>
  <c r="H1294" i="4"/>
  <c r="B1295" i="4"/>
  <c r="H1294" i="7"/>
  <c r="C1294" i="7"/>
  <c r="B1295" i="7"/>
  <c r="F1293" i="4"/>
  <c r="D1293" i="4"/>
  <c r="E1293" i="4"/>
  <c r="E1293" i="7"/>
  <c r="D1293" i="7"/>
  <c r="F1293" i="7"/>
  <c r="H1295" i="4" l="1"/>
  <c r="C1295" i="4"/>
  <c r="B1296" i="4"/>
  <c r="C1295" i="7"/>
  <c r="H1295" i="7"/>
  <c r="B1296" i="7"/>
  <c r="F1294" i="7"/>
  <c r="E1294" i="7"/>
  <c r="D1294" i="7"/>
  <c r="F1294" i="4"/>
  <c r="D1294" i="4"/>
  <c r="E1294" i="4"/>
  <c r="E1295" i="7" l="1"/>
  <c r="D1295" i="7"/>
  <c r="F1295" i="7"/>
  <c r="E1295" i="4"/>
  <c r="D1295" i="4"/>
  <c r="F1295" i="4"/>
  <c r="C1296" i="4"/>
  <c r="B1297" i="4"/>
  <c r="H1296" i="4"/>
  <c r="C1296" i="7"/>
  <c r="H1296" i="7"/>
  <c r="B1297" i="7"/>
  <c r="C1297" i="7" l="1"/>
  <c r="H1297" i="7"/>
  <c r="B1298" i="7"/>
  <c r="D1296" i="4"/>
  <c r="E1296" i="4"/>
  <c r="F1296" i="4"/>
  <c r="C1297" i="4"/>
  <c r="H1297" i="4"/>
  <c r="B1298" i="4"/>
  <c r="E1296" i="7"/>
  <c r="D1296" i="7"/>
  <c r="F1296" i="7"/>
  <c r="E1297" i="4" l="1"/>
  <c r="F1297" i="4"/>
  <c r="D1297" i="4"/>
  <c r="H1298" i="7"/>
  <c r="C1298" i="7"/>
  <c r="B1299" i="7"/>
  <c r="C1298" i="4"/>
  <c r="H1298" i="4"/>
  <c r="B1299" i="4"/>
  <c r="E1297" i="7"/>
  <c r="F1297" i="7"/>
  <c r="D1297" i="7"/>
  <c r="E1298" i="4" l="1"/>
  <c r="D1298" i="4"/>
  <c r="F1298" i="4"/>
  <c r="C1299" i="7"/>
  <c r="H1299" i="7"/>
  <c r="B1300" i="7"/>
  <c r="C1299" i="4"/>
  <c r="H1299" i="4"/>
  <c r="B1300" i="4"/>
  <c r="D1298" i="7"/>
  <c r="F1298" i="7"/>
  <c r="E1298" i="7"/>
  <c r="F1299" i="7" l="1"/>
  <c r="D1299" i="7"/>
  <c r="E1299" i="7"/>
  <c r="F1299" i="4"/>
  <c r="D1299" i="4"/>
  <c r="E1299" i="4"/>
  <c r="C1300" i="7"/>
  <c r="H1300" i="7"/>
  <c r="B1301" i="7"/>
  <c r="H1300" i="4"/>
  <c r="C1300" i="4"/>
  <c r="B1301" i="4"/>
  <c r="F1300" i="4" l="1"/>
  <c r="E1300" i="4"/>
  <c r="D1300" i="4"/>
  <c r="H1301" i="4"/>
  <c r="C1301" i="4"/>
  <c r="B1302" i="4"/>
  <c r="D1300" i="7"/>
  <c r="E1300" i="7"/>
  <c r="F1300" i="7"/>
  <c r="C1301" i="7"/>
  <c r="H1301" i="7"/>
  <c r="B1302" i="7"/>
  <c r="C1302" i="7" l="1"/>
  <c r="H1302" i="7"/>
  <c r="B1303" i="7"/>
  <c r="F1301" i="7"/>
  <c r="D1301" i="7"/>
  <c r="E1301" i="7"/>
  <c r="H1302" i="4"/>
  <c r="C1302" i="4"/>
  <c r="B1303" i="4"/>
  <c r="E1301" i="4"/>
  <c r="D1301" i="4"/>
  <c r="F1301" i="4"/>
  <c r="D1302" i="4" l="1"/>
  <c r="F1302" i="4"/>
  <c r="E1302" i="4"/>
  <c r="C1303" i="7"/>
  <c r="H1303" i="7"/>
  <c r="B1304" i="7"/>
  <c r="H1303" i="4"/>
  <c r="C1303" i="4"/>
  <c r="B1304" i="4"/>
  <c r="F1302" i="7"/>
  <c r="D1302" i="7"/>
  <c r="E1302" i="7"/>
  <c r="E1303" i="7" l="1"/>
  <c r="D1303" i="7"/>
  <c r="F1303" i="7"/>
  <c r="F1303" i="4"/>
  <c r="E1303" i="4"/>
  <c r="D1303" i="4"/>
  <c r="C1304" i="7"/>
  <c r="H1304" i="7"/>
  <c r="B1305" i="7"/>
  <c r="C1304" i="4"/>
  <c r="H1304" i="4"/>
  <c r="B1305" i="4"/>
  <c r="E1304" i="4" l="1"/>
  <c r="F1304" i="4"/>
  <c r="D1304" i="4"/>
  <c r="H1305" i="4"/>
  <c r="C1305" i="4"/>
  <c r="B1306" i="4"/>
  <c r="E1304" i="7"/>
  <c r="F1304" i="7"/>
  <c r="D1304" i="7"/>
  <c r="C1305" i="7"/>
  <c r="H1305" i="7"/>
  <c r="B1306" i="7"/>
  <c r="H1306" i="7" l="1"/>
  <c r="C1306" i="7"/>
  <c r="B1307" i="7"/>
  <c r="D1305" i="7"/>
  <c r="E1305" i="7"/>
  <c r="F1305" i="7"/>
  <c r="H1306" i="4"/>
  <c r="C1306" i="4"/>
  <c r="B1307" i="4"/>
  <c r="E1305" i="4"/>
  <c r="D1305" i="4"/>
  <c r="F1305" i="4"/>
  <c r="C1307" i="7" l="1"/>
  <c r="H1307" i="7"/>
  <c r="B1308" i="7"/>
  <c r="E1306" i="7"/>
  <c r="D1306" i="7"/>
  <c r="F1306" i="7"/>
  <c r="D1306" i="4"/>
  <c r="E1306" i="4"/>
  <c r="F1306" i="4"/>
  <c r="H1307" i="4"/>
  <c r="C1307" i="4"/>
  <c r="B1308" i="4"/>
  <c r="B1309" i="4" l="1"/>
  <c r="H1308" i="4"/>
  <c r="C1308" i="4"/>
  <c r="F1307" i="4"/>
  <c r="D1307" i="4"/>
  <c r="E1307" i="4"/>
  <c r="H1308" i="7"/>
  <c r="C1308" i="7"/>
  <c r="B1309" i="7"/>
  <c r="E1307" i="7"/>
  <c r="D1307" i="7"/>
  <c r="F1307" i="7"/>
  <c r="F1308" i="7" l="1"/>
  <c r="D1308" i="7"/>
  <c r="E1308" i="7"/>
  <c r="D1308" i="4"/>
  <c r="F1308" i="4"/>
  <c r="E1308" i="4"/>
  <c r="C1309" i="7"/>
  <c r="H1309" i="7"/>
  <c r="B1310" i="7"/>
  <c r="H1309" i="4"/>
  <c r="C1309" i="4"/>
  <c r="B1310" i="4"/>
  <c r="E1309" i="7" l="1"/>
  <c r="D1309" i="7"/>
  <c r="F1309" i="7"/>
  <c r="C1310" i="4"/>
  <c r="H1310" i="4"/>
  <c r="B1311" i="4"/>
  <c r="E1309" i="4"/>
  <c r="D1309" i="4"/>
  <c r="F1309" i="4"/>
  <c r="C1310" i="7"/>
  <c r="H1310" i="7"/>
  <c r="B1311" i="7"/>
  <c r="F1310" i="4" l="1"/>
  <c r="D1310" i="4"/>
  <c r="E1310" i="4"/>
  <c r="F1310" i="7"/>
  <c r="E1310" i="7"/>
  <c r="D1310" i="7"/>
  <c r="H1311" i="7"/>
  <c r="C1311" i="7"/>
  <c r="B1312" i="7"/>
  <c r="H1311" i="4"/>
  <c r="C1311" i="4"/>
  <c r="B1312" i="4"/>
  <c r="E1311" i="7" l="1"/>
  <c r="D1311" i="7"/>
  <c r="F1311" i="7"/>
  <c r="C1312" i="4"/>
  <c r="H1312" i="4"/>
  <c r="B1313" i="4"/>
  <c r="D1311" i="4"/>
  <c r="E1311" i="4"/>
  <c r="F1311" i="4"/>
  <c r="H1312" i="7"/>
  <c r="B1313" i="7"/>
  <c r="C1312" i="7"/>
  <c r="F1312" i="4" l="1"/>
  <c r="E1312" i="4"/>
  <c r="D1312" i="4"/>
  <c r="E1312" i="7"/>
  <c r="F1312" i="7"/>
  <c r="D1312" i="7"/>
  <c r="C1313" i="7"/>
  <c r="H1313" i="7"/>
  <c r="B1314" i="7"/>
  <c r="H1313" i="4"/>
  <c r="C1313" i="4"/>
  <c r="B1314" i="4"/>
  <c r="H1314" i="4" l="1"/>
  <c r="C1314" i="4"/>
  <c r="B1315" i="4"/>
  <c r="D1313" i="7"/>
  <c r="E1313" i="7"/>
  <c r="F1313" i="7"/>
  <c r="E1313" i="4"/>
  <c r="F1313" i="4"/>
  <c r="D1313" i="4"/>
  <c r="C1314" i="7"/>
  <c r="H1314" i="7"/>
  <c r="B1315" i="7"/>
  <c r="F1314" i="4" l="1"/>
  <c r="D1314" i="4"/>
  <c r="E1314" i="4"/>
  <c r="C1315" i="7"/>
  <c r="H1315" i="7"/>
  <c r="B1316" i="7"/>
  <c r="H1315" i="4"/>
  <c r="C1315" i="4"/>
  <c r="B1316" i="4"/>
  <c r="D1314" i="7"/>
  <c r="E1314" i="7"/>
  <c r="F1314" i="7"/>
  <c r="D1315" i="7" l="1"/>
  <c r="F1315" i="7"/>
  <c r="E1315" i="7"/>
  <c r="F1315" i="4"/>
  <c r="E1315" i="4"/>
  <c r="D1315" i="4"/>
  <c r="C1316" i="7"/>
  <c r="H1316" i="7"/>
  <c r="B1317" i="7"/>
  <c r="C1316" i="4"/>
  <c r="H1316" i="4"/>
  <c r="B1317" i="4"/>
  <c r="H1317" i="4" l="1"/>
  <c r="C1317" i="4"/>
  <c r="B1318" i="4"/>
  <c r="E1316" i="7"/>
  <c r="D1316" i="7"/>
  <c r="F1316" i="7"/>
  <c r="D1316" i="4"/>
  <c r="E1316" i="4"/>
  <c r="F1316" i="4"/>
  <c r="C1317" i="7"/>
  <c r="H1317" i="7"/>
  <c r="B1318" i="7"/>
  <c r="D1317" i="4" l="1"/>
  <c r="E1317" i="4"/>
  <c r="F1317" i="4"/>
  <c r="H1318" i="7"/>
  <c r="C1318" i="7"/>
  <c r="B1319" i="7"/>
  <c r="H1318" i="4"/>
  <c r="C1318" i="4"/>
  <c r="B1319" i="4"/>
  <c r="F1317" i="7"/>
  <c r="E1317" i="7"/>
  <c r="D1317" i="7"/>
  <c r="F1318" i="4" l="1"/>
  <c r="E1318" i="4"/>
  <c r="D1318" i="4"/>
  <c r="H1319" i="7"/>
  <c r="C1319" i="7"/>
  <c r="B1320" i="7"/>
  <c r="C1319" i="4"/>
  <c r="H1319" i="4"/>
  <c r="B1320" i="4"/>
  <c r="E1318" i="7"/>
  <c r="D1318" i="7"/>
  <c r="F1318" i="7"/>
  <c r="D1319" i="4" l="1"/>
  <c r="E1319" i="4"/>
  <c r="F1319" i="4"/>
  <c r="H1320" i="7"/>
  <c r="C1320" i="7"/>
  <c r="B1321" i="7"/>
  <c r="C1320" i="4"/>
  <c r="H1320" i="4"/>
  <c r="B1321" i="4"/>
  <c r="D1319" i="7"/>
  <c r="F1319" i="7"/>
  <c r="E1319" i="7"/>
  <c r="D1320" i="4" l="1"/>
  <c r="E1320" i="4"/>
  <c r="F1320" i="4"/>
  <c r="H1321" i="7"/>
  <c r="C1321" i="7"/>
  <c r="B1322" i="7"/>
  <c r="H1321" i="4"/>
  <c r="C1321" i="4"/>
  <c r="B1322" i="4"/>
  <c r="D1320" i="7"/>
  <c r="F1320" i="7"/>
  <c r="E1320" i="7"/>
  <c r="D1321" i="4" l="1"/>
  <c r="F1321" i="4"/>
  <c r="E1321" i="4"/>
  <c r="C1322" i="7"/>
  <c r="H1322" i="7"/>
  <c r="B1323" i="7"/>
  <c r="C1322" i="4"/>
  <c r="H1322" i="4"/>
  <c r="B1323" i="4"/>
  <c r="F1321" i="7"/>
  <c r="E1321" i="7"/>
  <c r="D1321" i="7"/>
  <c r="F1322" i="7" l="1"/>
  <c r="D1322" i="7"/>
  <c r="E1322" i="7"/>
  <c r="F1322" i="4"/>
  <c r="E1322" i="4"/>
  <c r="D1322" i="4"/>
  <c r="C1323" i="7"/>
  <c r="H1323" i="7"/>
  <c r="B1324" i="7"/>
  <c r="C1323" i="4"/>
  <c r="H1323" i="4"/>
  <c r="B1324" i="4"/>
  <c r="H1324" i="4" l="1"/>
  <c r="C1324" i="4"/>
  <c r="B1325" i="4"/>
  <c r="E1323" i="7"/>
  <c r="D1323" i="7"/>
  <c r="F1323" i="7"/>
  <c r="F1323" i="4"/>
  <c r="D1323" i="4"/>
  <c r="E1323" i="4"/>
  <c r="H1324" i="7"/>
  <c r="B1325" i="7"/>
  <c r="C1324" i="7"/>
  <c r="F1324" i="7" l="1"/>
  <c r="E1324" i="7"/>
  <c r="D1324" i="7"/>
  <c r="E1324" i="4"/>
  <c r="D1324" i="4"/>
  <c r="F1324" i="4"/>
  <c r="H1325" i="7"/>
  <c r="C1325" i="7"/>
  <c r="B1326" i="7"/>
  <c r="B1326" i="4"/>
  <c r="C1325" i="4"/>
  <c r="H1325" i="4"/>
  <c r="E1325" i="7" l="1"/>
  <c r="F1325" i="7"/>
  <c r="D1325" i="7"/>
  <c r="F1325" i="4"/>
  <c r="D1325" i="4"/>
  <c r="E1325" i="4"/>
  <c r="H1326" i="4"/>
  <c r="C1326" i="4"/>
  <c r="B1327" i="4"/>
  <c r="H1326" i="7"/>
  <c r="C1326" i="7"/>
  <c r="B1327" i="7"/>
  <c r="C1327" i="7" l="1"/>
  <c r="B1328" i="7"/>
  <c r="H1327" i="7"/>
  <c r="E1326" i="4"/>
  <c r="D1326" i="4"/>
  <c r="F1326" i="4"/>
  <c r="D1326" i="7"/>
  <c r="F1326" i="7"/>
  <c r="E1326" i="7"/>
  <c r="H1327" i="4"/>
  <c r="C1327" i="4"/>
  <c r="B1328" i="4"/>
  <c r="H1328" i="7" l="1"/>
  <c r="C1328" i="7"/>
  <c r="B1329" i="7"/>
  <c r="H1328" i="4"/>
  <c r="C1328" i="4"/>
  <c r="B1329" i="4"/>
  <c r="F1327" i="4"/>
  <c r="D1327" i="4"/>
  <c r="E1327" i="4"/>
  <c r="F1327" i="7"/>
  <c r="E1327" i="7"/>
  <c r="D1327" i="7"/>
  <c r="F1328" i="7" l="1"/>
  <c r="E1328" i="7"/>
  <c r="D1328" i="7"/>
  <c r="H1329" i="7"/>
  <c r="C1329" i="7"/>
  <c r="B1330" i="7"/>
  <c r="H1329" i="4"/>
  <c r="C1329" i="4"/>
  <c r="B1330" i="4"/>
  <c r="E1328" i="4"/>
  <c r="F1328" i="4"/>
  <c r="D1328" i="4"/>
  <c r="F1329" i="4" l="1"/>
  <c r="D1329" i="4"/>
  <c r="E1329" i="4"/>
  <c r="C1330" i="7"/>
  <c r="H1330" i="7"/>
  <c r="B1331" i="7"/>
  <c r="C1330" i="4"/>
  <c r="H1330" i="4"/>
  <c r="B1331" i="4"/>
  <c r="E1329" i="7"/>
  <c r="D1329" i="7"/>
  <c r="F1329" i="7"/>
  <c r="E1330" i="7" l="1"/>
  <c r="D1330" i="7"/>
  <c r="F1330" i="7"/>
  <c r="F1330" i="4"/>
  <c r="D1330" i="4"/>
  <c r="E1330" i="4"/>
  <c r="H1331" i="7"/>
  <c r="C1331" i="7"/>
  <c r="B1332" i="7"/>
  <c r="H1331" i="4"/>
  <c r="C1331" i="4"/>
  <c r="B1332" i="4"/>
  <c r="D1331" i="7" l="1"/>
  <c r="E1331" i="7"/>
  <c r="F1331" i="7"/>
  <c r="B1333" i="4"/>
  <c r="C1332" i="4"/>
  <c r="H1332" i="4"/>
  <c r="E1331" i="4"/>
  <c r="D1331" i="4"/>
  <c r="F1331" i="4"/>
  <c r="H1332" i="7"/>
  <c r="C1332" i="7"/>
  <c r="B1333" i="7"/>
  <c r="C1333" i="4" l="1"/>
  <c r="H1333" i="4"/>
  <c r="B1334" i="4"/>
  <c r="H1333" i="7"/>
  <c r="C1333" i="7"/>
  <c r="B1334" i="7"/>
  <c r="D1332" i="7"/>
  <c r="E1332" i="7"/>
  <c r="F1332" i="7"/>
  <c r="E1332" i="4"/>
  <c r="D1332" i="4"/>
  <c r="F1332" i="4"/>
  <c r="C1334" i="7" l="1"/>
  <c r="H1334" i="7"/>
  <c r="B1335" i="7"/>
  <c r="C1334" i="4"/>
  <c r="H1334" i="4"/>
  <c r="B1335" i="4"/>
  <c r="D1333" i="7"/>
  <c r="E1333" i="7"/>
  <c r="F1333" i="7"/>
  <c r="F1333" i="4"/>
  <c r="E1333" i="4"/>
  <c r="D1333" i="4"/>
  <c r="E1334" i="4" l="1"/>
  <c r="F1334" i="4"/>
  <c r="D1334" i="4"/>
  <c r="H1335" i="4"/>
  <c r="C1335" i="4"/>
  <c r="B1336" i="4"/>
  <c r="C1335" i="7"/>
  <c r="H1335" i="7"/>
  <c r="B1336" i="7"/>
  <c r="D1334" i="7"/>
  <c r="E1334" i="7"/>
  <c r="F1334" i="7"/>
  <c r="E1335" i="7" l="1"/>
  <c r="D1335" i="7"/>
  <c r="F1335" i="7"/>
  <c r="H1336" i="4"/>
  <c r="C1336" i="4"/>
  <c r="B1337" i="4"/>
  <c r="C1336" i="7"/>
  <c r="H1336" i="7"/>
  <c r="B1337" i="7"/>
  <c r="D1335" i="4"/>
  <c r="F1335" i="4"/>
  <c r="E1335" i="4"/>
  <c r="E1336" i="7" l="1"/>
  <c r="D1336" i="7"/>
  <c r="F1336" i="7"/>
  <c r="H1337" i="4"/>
  <c r="C1337" i="4"/>
  <c r="B1338" i="4"/>
  <c r="H1337" i="7"/>
  <c r="C1337" i="7"/>
  <c r="B1338" i="7"/>
  <c r="E1336" i="4"/>
  <c r="D1336" i="4"/>
  <c r="F1336" i="4"/>
  <c r="F1337" i="7" l="1"/>
  <c r="E1337" i="7"/>
  <c r="D1337" i="7"/>
  <c r="C1338" i="4"/>
  <c r="H1338" i="4"/>
  <c r="B1339" i="4"/>
  <c r="H1338" i="7"/>
  <c r="C1338" i="7"/>
  <c r="B1339" i="7"/>
  <c r="E1337" i="4"/>
  <c r="D1337" i="4"/>
  <c r="F1337" i="4"/>
  <c r="E1338" i="4" l="1"/>
  <c r="F1338" i="4"/>
  <c r="D1338" i="4"/>
  <c r="E1338" i="7"/>
  <c r="F1338" i="7"/>
  <c r="D1338" i="7"/>
  <c r="H1339" i="4"/>
  <c r="C1339" i="4"/>
  <c r="B1340" i="4"/>
  <c r="B1340" i="7"/>
  <c r="C1339" i="7"/>
  <c r="H1339" i="7"/>
  <c r="E1339" i="7" l="1"/>
  <c r="D1339" i="7"/>
  <c r="F1339" i="7"/>
  <c r="D1339" i="4"/>
  <c r="F1339" i="4"/>
  <c r="E1339" i="4"/>
  <c r="B1341" i="7"/>
  <c r="C1340" i="7"/>
  <c r="H1340" i="7"/>
  <c r="B1341" i="4"/>
  <c r="C1340" i="4"/>
  <c r="H1340" i="4"/>
  <c r="F1340" i="7" l="1"/>
  <c r="D1340" i="7"/>
  <c r="E1340" i="7"/>
  <c r="F1340" i="4"/>
  <c r="E1340" i="4"/>
  <c r="D1340" i="4"/>
  <c r="H1341" i="4"/>
  <c r="C1341" i="4"/>
  <c r="B1342" i="4"/>
  <c r="H1341" i="7"/>
  <c r="C1341" i="7"/>
  <c r="B1342" i="7"/>
  <c r="D1341" i="4" l="1"/>
  <c r="E1341" i="4"/>
  <c r="F1341" i="4"/>
  <c r="H1342" i="7"/>
  <c r="C1342" i="7"/>
  <c r="B1343" i="7"/>
  <c r="D1341" i="7"/>
  <c r="E1341" i="7"/>
  <c r="F1341" i="7"/>
  <c r="C1342" i="4"/>
  <c r="H1342" i="4"/>
  <c r="B1343" i="4"/>
  <c r="H1343" i="4" l="1"/>
  <c r="C1343" i="4"/>
  <c r="B1344" i="4"/>
  <c r="D1342" i="4"/>
  <c r="F1342" i="4"/>
  <c r="E1342" i="4"/>
  <c r="C1343" i="7"/>
  <c r="H1343" i="7"/>
  <c r="B1344" i="7"/>
  <c r="E1342" i="7"/>
  <c r="D1342" i="7"/>
  <c r="F1342" i="7"/>
  <c r="D1343" i="7" l="1"/>
  <c r="F1343" i="7"/>
  <c r="E1343" i="7"/>
  <c r="D1343" i="4"/>
  <c r="E1343" i="4"/>
  <c r="F1343" i="4"/>
  <c r="H1344" i="4"/>
  <c r="C1344" i="4"/>
  <c r="B1345" i="4"/>
  <c r="C1344" i="7"/>
  <c r="H1344" i="7"/>
  <c r="B1345" i="7"/>
  <c r="H1345" i="7" l="1"/>
  <c r="C1345" i="7"/>
  <c r="B1346" i="7"/>
  <c r="F1344" i="4"/>
  <c r="D1344" i="4"/>
  <c r="E1344" i="4"/>
  <c r="F1344" i="7"/>
  <c r="D1344" i="7"/>
  <c r="E1344" i="7"/>
  <c r="H1345" i="4"/>
  <c r="C1345" i="4"/>
  <c r="B1346" i="4"/>
  <c r="E1345" i="7" l="1"/>
  <c r="D1345" i="7"/>
  <c r="F1345" i="7"/>
  <c r="C1346" i="4"/>
  <c r="H1346" i="4"/>
  <c r="B1347" i="4"/>
  <c r="D1345" i="4"/>
  <c r="F1345" i="4"/>
  <c r="E1345" i="4"/>
  <c r="C1346" i="7"/>
  <c r="H1346" i="7"/>
  <c r="B1347" i="7"/>
  <c r="F1346" i="4" l="1"/>
  <c r="D1346" i="4"/>
  <c r="E1346" i="4"/>
  <c r="H1347" i="7"/>
  <c r="C1347" i="7"/>
  <c r="B1348" i="7"/>
  <c r="F1346" i="7"/>
  <c r="D1346" i="7"/>
  <c r="E1346" i="7"/>
  <c r="C1347" i="4"/>
  <c r="H1347" i="4"/>
  <c r="B1348" i="4"/>
  <c r="C1348" i="4" l="1"/>
  <c r="H1348" i="4"/>
  <c r="B1349" i="4"/>
  <c r="E1347" i="4"/>
  <c r="F1347" i="4"/>
  <c r="D1347" i="4"/>
  <c r="C1348" i="7"/>
  <c r="H1348" i="7"/>
  <c r="B1349" i="7"/>
  <c r="D1347" i="7"/>
  <c r="F1347" i="7"/>
  <c r="E1347" i="7"/>
  <c r="E1348" i="7" l="1"/>
  <c r="F1348" i="7"/>
  <c r="D1348" i="7"/>
  <c r="C1349" i="4"/>
  <c r="H1349" i="4"/>
  <c r="B1350" i="4"/>
  <c r="H1349" i="7"/>
  <c r="C1349" i="7"/>
  <c r="B1350" i="7"/>
  <c r="F1348" i="4"/>
  <c r="E1348" i="4"/>
  <c r="D1348" i="4"/>
  <c r="F1349" i="4" l="1"/>
  <c r="E1349" i="4"/>
  <c r="D1349" i="4"/>
  <c r="C1350" i="4"/>
  <c r="H1350" i="4"/>
  <c r="B1351" i="4"/>
  <c r="D1349" i="7"/>
  <c r="E1349" i="7"/>
  <c r="F1349" i="7"/>
  <c r="C1350" i="7"/>
  <c r="H1350" i="7"/>
  <c r="B1351" i="7"/>
  <c r="E1350" i="4" l="1"/>
  <c r="F1350" i="4"/>
  <c r="D1350" i="4"/>
  <c r="B1352" i="7"/>
  <c r="C1351" i="7"/>
  <c r="H1351" i="7"/>
  <c r="D1350" i="7"/>
  <c r="E1350" i="7"/>
  <c r="F1350" i="7"/>
  <c r="C1351" i="4"/>
  <c r="H1351" i="4"/>
  <c r="B1352" i="4"/>
  <c r="H1352" i="7" l="1"/>
  <c r="C1352" i="7"/>
  <c r="B1353" i="7"/>
  <c r="C1352" i="4"/>
  <c r="H1352" i="4"/>
  <c r="B1353" i="4"/>
  <c r="E1351" i="4"/>
  <c r="D1351" i="4"/>
  <c r="F1351" i="4"/>
  <c r="D1351" i="7"/>
  <c r="F1351" i="7"/>
  <c r="E1351" i="7"/>
  <c r="E1352" i="4" l="1"/>
  <c r="F1352" i="4"/>
  <c r="D1352" i="4"/>
  <c r="E1352" i="7"/>
  <c r="D1352" i="7"/>
  <c r="F1352" i="7"/>
  <c r="H1353" i="7"/>
  <c r="C1353" i="7"/>
  <c r="B1354" i="7"/>
  <c r="H1353" i="4"/>
  <c r="C1353" i="4"/>
  <c r="B1354" i="4"/>
  <c r="F1353" i="7" l="1"/>
  <c r="E1353" i="7"/>
  <c r="D1353" i="7"/>
  <c r="C1354" i="4"/>
  <c r="H1354" i="4"/>
  <c r="B1355" i="4"/>
  <c r="E1353" i="4"/>
  <c r="F1353" i="4"/>
  <c r="D1353" i="4"/>
  <c r="H1354" i="7"/>
  <c r="C1354" i="7"/>
  <c r="B1355" i="7"/>
  <c r="E1354" i="4" l="1"/>
  <c r="F1354" i="4"/>
  <c r="D1354" i="4"/>
  <c r="C1355" i="7"/>
  <c r="B1356" i="7"/>
  <c r="H1355" i="7"/>
  <c r="D1354" i="7"/>
  <c r="F1354" i="7"/>
  <c r="E1354" i="7"/>
  <c r="C1355" i="4"/>
  <c r="H1355" i="4"/>
  <c r="B1356" i="4"/>
  <c r="F1355" i="7" l="1"/>
  <c r="E1355" i="7"/>
  <c r="D1355" i="7"/>
  <c r="C1356" i="4"/>
  <c r="H1356" i="4"/>
  <c r="B1357" i="4"/>
  <c r="D1355" i="4"/>
  <c r="F1355" i="4"/>
  <c r="E1355" i="4"/>
  <c r="C1356" i="7"/>
  <c r="H1356" i="7"/>
  <c r="B1357" i="7"/>
  <c r="D1356" i="4" l="1"/>
  <c r="F1356" i="4"/>
  <c r="E1356" i="4"/>
  <c r="H1357" i="7"/>
  <c r="C1357" i="7"/>
  <c r="B1358" i="7"/>
  <c r="D1356" i="7"/>
  <c r="E1356" i="7"/>
  <c r="F1356" i="7"/>
  <c r="H1357" i="4"/>
  <c r="C1357" i="4"/>
  <c r="B1358" i="4"/>
  <c r="C1358" i="4" l="1"/>
  <c r="H1358" i="4"/>
  <c r="B1359" i="4"/>
  <c r="E1357" i="4"/>
  <c r="F1357" i="4"/>
  <c r="D1357" i="4"/>
  <c r="C1358" i="7"/>
  <c r="H1358" i="7"/>
  <c r="B1359" i="7"/>
  <c r="F1357" i="7"/>
  <c r="D1357" i="7"/>
  <c r="E1357" i="7"/>
  <c r="D1358" i="7" l="1"/>
  <c r="E1358" i="7"/>
  <c r="F1358" i="7"/>
  <c r="H1359" i="4"/>
  <c r="C1359" i="4"/>
  <c r="B1360" i="4"/>
  <c r="H1359" i="7"/>
  <c r="C1359" i="7"/>
  <c r="B1360" i="7"/>
  <c r="D1358" i="4"/>
  <c r="E1358" i="4"/>
  <c r="F1358" i="4"/>
  <c r="E1359" i="7" l="1"/>
  <c r="D1359" i="7"/>
  <c r="F1359" i="7"/>
  <c r="H1360" i="4"/>
  <c r="C1360" i="4"/>
  <c r="B1361" i="4"/>
  <c r="H1360" i="7"/>
  <c r="C1360" i="7"/>
  <c r="B1361" i="7"/>
  <c r="F1359" i="4"/>
  <c r="D1359" i="4"/>
  <c r="E1359" i="4"/>
  <c r="E1360" i="7" l="1"/>
  <c r="D1360" i="7"/>
  <c r="F1360" i="7"/>
  <c r="C1361" i="4"/>
  <c r="H1361" i="4"/>
  <c r="B1362" i="4"/>
  <c r="C1361" i="7"/>
  <c r="H1361" i="7"/>
  <c r="B1362" i="7"/>
  <c r="D1360" i="4"/>
  <c r="F1360" i="4"/>
  <c r="E1360" i="4"/>
  <c r="E1361" i="4" l="1"/>
  <c r="F1361" i="4"/>
  <c r="D1361" i="4"/>
  <c r="E1361" i="7"/>
  <c r="F1361" i="7"/>
  <c r="D1361" i="7"/>
  <c r="C1362" i="4"/>
  <c r="H1362" i="4"/>
  <c r="B1363" i="4"/>
  <c r="H1362" i="7"/>
  <c r="C1362" i="7"/>
  <c r="B1363" i="7"/>
  <c r="B1364" i="7" l="1"/>
  <c r="H1363" i="7"/>
  <c r="C1363" i="7"/>
  <c r="E1362" i="7"/>
  <c r="D1362" i="7"/>
  <c r="F1362" i="7"/>
  <c r="E1362" i="4"/>
  <c r="F1362" i="4"/>
  <c r="D1362" i="4"/>
  <c r="H1363" i="4"/>
  <c r="C1363" i="4"/>
  <c r="B1364" i="4"/>
  <c r="C1364" i="4" l="1"/>
  <c r="H1364" i="4"/>
  <c r="B1365" i="4"/>
  <c r="F1363" i="4"/>
  <c r="D1363" i="4"/>
  <c r="E1363" i="4"/>
  <c r="E1363" i="7"/>
  <c r="D1363" i="7"/>
  <c r="F1363" i="7"/>
  <c r="B1365" i="7"/>
  <c r="C1364" i="7"/>
  <c r="H1364" i="7"/>
  <c r="D1364" i="7" l="1"/>
  <c r="E1364" i="7"/>
  <c r="F1364" i="7"/>
  <c r="H1365" i="4"/>
  <c r="C1365" i="4"/>
  <c r="B1366" i="4"/>
  <c r="H1365" i="7"/>
  <c r="B1366" i="7"/>
  <c r="C1365" i="7"/>
  <c r="D1364" i="4"/>
  <c r="F1364" i="4"/>
  <c r="E1364" i="4"/>
  <c r="H1366" i="7" l="1"/>
  <c r="C1366" i="7"/>
  <c r="B1367" i="7"/>
  <c r="C1366" i="4"/>
  <c r="H1366" i="4"/>
  <c r="B1367" i="4"/>
  <c r="F1365" i="7"/>
  <c r="E1365" i="7"/>
  <c r="D1365" i="7"/>
  <c r="D1365" i="4"/>
  <c r="F1365" i="4"/>
  <c r="E1365" i="4"/>
  <c r="E1366" i="4" l="1"/>
  <c r="F1366" i="4"/>
  <c r="D1366" i="4"/>
  <c r="D1366" i="7"/>
  <c r="F1366" i="7"/>
  <c r="E1366" i="7"/>
  <c r="B1368" i="7"/>
  <c r="H1367" i="7"/>
  <c r="C1367" i="7"/>
  <c r="C1367" i="4"/>
  <c r="H1367" i="4"/>
  <c r="B1368" i="4"/>
  <c r="H1368" i="4" l="1"/>
  <c r="C1368" i="4"/>
  <c r="B1369" i="4"/>
  <c r="C1368" i="7"/>
  <c r="H1368" i="7"/>
  <c r="B1369" i="7"/>
  <c r="D1367" i="4"/>
  <c r="E1367" i="4"/>
  <c r="F1367" i="4"/>
  <c r="E1367" i="7"/>
  <c r="D1367" i="7"/>
  <c r="F1367" i="7"/>
  <c r="E1368" i="7" l="1"/>
  <c r="F1368" i="7"/>
  <c r="D1368" i="7"/>
  <c r="H1369" i="4"/>
  <c r="B1370" i="4"/>
  <c r="C1369" i="4"/>
  <c r="H1369" i="7"/>
  <c r="C1369" i="7"/>
  <c r="B1370" i="7"/>
  <c r="E1368" i="4"/>
  <c r="F1368" i="4"/>
  <c r="D1368" i="4"/>
  <c r="E1369" i="7" l="1"/>
  <c r="D1369" i="7"/>
  <c r="F1369" i="7"/>
  <c r="D1369" i="4"/>
  <c r="F1369" i="4"/>
  <c r="E1369" i="4"/>
  <c r="H1370" i="7"/>
  <c r="C1370" i="7"/>
  <c r="B1371" i="7"/>
  <c r="C1370" i="4"/>
  <c r="H1370" i="4"/>
  <c r="B1371" i="4"/>
  <c r="D1370" i="7" l="1"/>
  <c r="F1370" i="7"/>
  <c r="E1370" i="7"/>
  <c r="D1370" i="4"/>
  <c r="E1370" i="4"/>
  <c r="F1370" i="4"/>
  <c r="H1371" i="4"/>
  <c r="C1371" i="4"/>
  <c r="B1372" i="4"/>
  <c r="H1371" i="7"/>
  <c r="C1371" i="7"/>
  <c r="B1372" i="7"/>
  <c r="C1372" i="7" l="1"/>
  <c r="H1372" i="7"/>
  <c r="B1373" i="7"/>
  <c r="F1371" i="4"/>
  <c r="E1371" i="4"/>
  <c r="D1371" i="4"/>
  <c r="E1371" i="7"/>
  <c r="D1371" i="7"/>
  <c r="F1371" i="7"/>
  <c r="C1372" i="4"/>
  <c r="H1372" i="4"/>
  <c r="B1373" i="4"/>
  <c r="H1373" i="7" l="1"/>
  <c r="C1373" i="7"/>
  <c r="B1374" i="7"/>
  <c r="B1374" i="4"/>
  <c r="H1373" i="4"/>
  <c r="C1373" i="4"/>
  <c r="D1372" i="4"/>
  <c r="E1372" i="4"/>
  <c r="F1372" i="4"/>
  <c r="E1372" i="7"/>
  <c r="F1372" i="7"/>
  <c r="D1372" i="7"/>
  <c r="H1374" i="4" l="1"/>
  <c r="C1374" i="4"/>
  <c r="B1375" i="4"/>
  <c r="E1373" i="7"/>
  <c r="D1373" i="7"/>
  <c r="F1373" i="7"/>
  <c r="H1374" i="7"/>
  <c r="C1374" i="7"/>
  <c r="B1375" i="7"/>
  <c r="F1373" i="4"/>
  <c r="D1373" i="4"/>
  <c r="E1373" i="4"/>
  <c r="E1374" i="4" l="1"/>
  <c r="D1374" i="4"/>
  <c r="F1374" i="4"/>
  <c r="F1374" i="7"/>
  <c r="E1374" i="7"/>
  <c r="D1374" i="7"/>
  <c r="C1375" i="4"/>
  <c r="H1375" i="4"/>
  <c r="B1376" i="4"/>
  <c r="C1375" i="7"/>
  <c r="H1375" i="7"/>
  <c r="B1376" i="7"/>
  <c r="C1376" i="7" l="1"/>
  <c r="H1376" i="7"/>
  <c r="B1377" i="7"/>
  <c r="E1375" i="4"/>
  <c r="D1375" i="4"/>
  <c r="F1375" i="4"/>
  <c r="D1375" i="7"/>
  <c r="E1375" i="7"/>
  <c r="F1375" i="7"/>
  <c r="H1376" i="4"/>
  <c r="C1376" i="4"/>
  <c r="B1377" i="4"/>
  <c r="H1377" i="4" l="1"/>
  <c r="C1377" i="4"/>
  <c r="B1378" i="4"/>
  <c r="D1376" i="4"/>
  <c r="F1376" i="4"/>
  <c r="E1376" i="4"/>
  <c r="H1377" i="7"/>
  <c r="C1377" i="7"/>
  <c r="B1378" i="7"/>
  <c r="D1376" i="7"/>
  <c r="F1376" i="7"/>
  <c r="E1376" i="7"/>
  <c r="F1377" i="7" l="1"/>
  <c r="D1377" i="7"/>
  <c r="E1377" i="7"/>
  <c r="D1377" i="4"/>
  <c r="F1377" i="4"/>
  <c r="E1377" i="4"/>
  <c r="H1378" i="4"/>
  <c r="C1378" i="4"/>
  <c r="B1379" i="4"/>
  <c r="C1378" i="7"/>
  <c r="H1378" i="7"/>
  <c r="B1379" i="7"/>
  <c r="C1379" i="7" l="1"/>
  <c r="H1379" i="7"/>
  <c r="B1380" i="7"/>
  <c r="F1378" i="7"/>
  <c r="D1378" i="7"/>
  <c r="E1378" i="7"/>
  <c r="F1378" i="4"/>
  <c r="E1378" i="4"/>
  <c r="D1378" i="4"/>
  <c r="C1379" i="4"/>
  <c r="H1379" i="4"/>
  <c r="B1380" i="4"/>
  <c r="C1380" i="7" l="1"/>
  <c r="H1380" i="7"/>
  <c r="B1381" i="7"/>
  <c r="H1380" i="4"/>
  <c r="C1380" i="4"/>
  <c r="B1381" i="4"/>
  <c r="F1379" i="4"/>
  <c r="D1379" i="4"/>
  <c r="E1379" i="4"/>
  <c r="F1379" i="7"/>
  <c r="D1379" i="7"/>
  <c r="E1379" i="7"/>
  <c r="C1381" i="7" l="1"/>
  <c r="H1381" i="7"/>
  <c r="B1382" i="7"/>
  <c r="C1381" i="4"/>
  <c r="H1381" i="4"/>
  <c r="B1382" i="4"/>
  <c r="F1380" i="4"/>
  <c r="E1380" i="4"/>
  <c r="D1380" i="4"/>
  <c r="E1380" i="7"/>
  <c r="F1380" i="7"/>
  <c r="D1380" i="7"/>
  <c r="E1381" i="4" l="1"/>
  <c r="F1381" i="4"/>
  <c r="D1381" i="4"/>
  <c r="H1382" i="7"/>
  <c r="C1382" i="7"/>
  <c r="B1383" i="7"/>
  <c r="H1382" i="4"/>
  <c r="C1382" i="4"/>
  <c r="B1383" i="4"/>
  <c r="D1381" i="7"/>
  <c r="E1381" i="7"/>
  <c r="F1381" i="7"/>
  <c r="E1382" i="4" l="1"/>
  <c r="D1382" i="4"/>
  <c r="F1382" i="4"/>
  <c r="C1383" i="7"/>
  <c r="H1383" i="7"/>
  <c r="B1384" i="7"/>
  <c r="C1383" i="4"/>
  <c r="H1383" i="4"/>
  <c r="B1384" i="4"/>
  <c r="F1382" i="7"/>
  <c r="D1382" i="7"/>
  <c r="E1382" i="7"/>
  <c r="E1383" i="7" l="1"/>
  <c r="D1383" i="7"/>
  <c r="F1383" i="7"/>
  <c r="F1383" i="4"/>
  <c r="D1383" i="4"/>
  <c r="E1383" i="4"/>
  <c r="C1384" i="7"/>
  <c r="H1384" i="7"/>
  <c r="B1385" i="7"/>
  <c r="H1384" i="4"/>
  <c r="B1385" i="4"/>
  <c r="C1384" i="4"/>
  <c r="D1384" i="7" l="1"/>
  <c r="E1384" i="7"/>
  <c r="F1384" i="7"/>
  <c r="E1384" i="4"/>
  <c r="F1384" i="4"/>
  <c r="D1384" i="4"/>
  <c r="H1385" i="4"/>
  <c r="B1386" i="4"/>
  <c r="C1385" i="4"/>
  <c r="C1385" i="7"/>
  <c r="H1385" i="7"/>
  <c r="B1386" i="7"/>
  <c r="H1386" i="7" l="1"/>
  <c r="C1386" i="7"/>
  <c r="B1387" i="7"/>
  <c r="H1386" i="4"/>
  <c r="C1386" i="4"/>
  <c r="B1387" i="4"/>
  <c r="F1385" i="7"/>
  <c r="E1385" i="7"/>
  <c r="D1385" i="7"/>
  <c r="E1385" i="4"/>
  <c r="F1385" i="4"/>
  <c r="D1385" i="4"/>
  <c r="C1387" i="7" l="1"/>
  <c r="H1387" i="7"/>
  <c r="B1388" i="7"/>
  <c r="D1386" i="7"/>
  <c r="F1386" i="7"/>
  <c r="E1386" i="7"/>
  <c r="H1387" i="4"/>
  <c r="C1387" i="4"/>
  <c r="B1388" i="4"/>
  <c r="F1386" i="4"/>
  <c r="E1386" i="4"/>
  <c r="D1386" i="4"/>
  <c r="C1388" i="7" l="1"/>
  <c r="H1388" i="7"/>
  <c r="B1389" i="7"/>
  <c r="E1387" i="4"/>
  <c r="F1387" i="4"/>
  <c r="D1387" i="4"/>
  <c r="H1388" i="4"/>
  <c r="B1389" i="4"/>
  <c r="C1388" i="4"/>
  <c r="D1387" i="7"/>
  <c r="F1387" i="7"/>
  <c r="E1387" i="7"/>
  <c r="H1389" i="4" l="1"/>
  <c r="C1389" i="4"/>
  <c r="B1390" i="4"/>
  <c r="C1389" i="7"/>
  <c r="H1389" i="7"/>
  <c r="B1390" i="7"/>
  <c r="E1388" i="4"/>
  <c r="D1388" i="4"/>
  <c r="F1388" i="4"/>
  <c r="D1388" i="7"/>
  <c r="E1388" i="7"/>
  <c r="F1388" i="7"/>
  <c r="D1389" i="7" l="1"/>
  <c r="F1389" i="7"/>
  <c r="E1389" i="7"/>
  <c r="D1389" i="4"/>
  <c r="E1389" i="4"/>
  <c r="F1389" i="4"/>
  <c r="C1390" i="4"/>
  <c r="H1390" i="4"/>
  <c r="B1391" i="4"/>
  <c r="C1390" i="7"/>
  <c r="H1390" i="7"/>
  <c r="B1391" i="7"/>
  <c r="C1391" i="7" l="1"/>
  <c r="H1391" i="7"/>
  <c r="B1392" i="7"/>
  <c r="F1390" i="4"/>
  <c r="D1390" i="4"/>
  <c r="E1390" i="4"/>
  <c r="D1390" i="7"/>
  <c r="E1390" i="7"/>
  <c r="F1390" i="7"/>
  <c r="H1391" i="4"/>
  <c r="C1391" i="4"/>
  <c r="B1392" i="4"/>
  <c r="B1393" i="4" l="1"/>
  <c r="C1392" i="4"/>
  <c r="H1392" i="4"/>
  <c r="F1391" i="4"/>
  <c r="D1391" i="4"/>
  <c r="E1391" i="4"/>
  <c r="B1393" i="7"/>
  <c r="C1392" i="7"/>
  <c r="H1392" i="7"/>
  <c r="D1391" i="7"/>
  <c r="F1391" i="7"/>
  <c r="E1391" i="7"/>
  <c r="H1393" i="7" l="1"/>
  <c r="C1393" i="7"/>
  <c r="B1394" i="7"/>
  <c r="D1392" i="4"/>
  <c r="F1392" i="4"/>
  <c r="E1392" i="4"/>
  <c r="F1392" i="7"/>
  <c r="E1392" i="7"/>
  <c r="D1392" i="7"/>
  <c r="H1393" i="4"/>
  <c r="C1393" i="4"/>
  <c r="B1394" i="4"/>
  <c r="F1393" i="4" l="1"/>
  <c r="E1393" i="4"/>
  <c r="D1393" i="4"/>
  <c r="C1394" i="7"/>
  <c r="H1394" i="7"/>
  <c r="B1395" i="7"/>
  <c r="E1393" i="7"/>
  <c r="F1393" i="7"/>
  <c r="D1393" i="7"/>
  <c r="H1394" i="4"/>
  <c r="C1394" i="4"/>
  <c r="B1395" i="4"/>
  <c r="D1394" i="7" l="1"/>
  <c r="E1394" i="7"/>
  <c r="F1394" i="7"/>
  <c r="H1395" i="4"/>
  <c r="C1395" i="4"/>
  <c r="B1396" i="4"/>
  <c r="F1394" i="4"/>
  <c r="E1394" i="4"/>
  <c r="D1394" i="4"/>
  <c r="H1395" i="7"/>
  <c r="B1396" i="7"/>
  <c r="C1395" i="7"/>
  <c r="E1395" i="7" l="1"/>
  <c r="F1395" i="7"/>
  <c r="D1395" i="7"/>
  <c r="B1397" i="7"/>
  <c r="C1396" i="7"/>
  <c r="H1396" i="7"/>
  <c r="C1396" i="4"/>
  <c r="H1396" i="4"/>
  <c r="B1397" i="4"/>
  <c r="D1395" i="4"/>
  <c r="F1395" i="4"/>
  <c r="E1395" i="4"/>
  <c r="C1397" i="7" l="1"/>
  <c r="H1397" i="7"/>
  <c r="B1398" i="7"/>
  <c r="F1396" i="4"/>
  <c r="D1396" i="4"/>
  <c r="E1396" i="4"/>
  <c r="C1397" i="4"/>
  <c r="H1397" i="4"/>
  <c r="B1398" i="4"/>
  <c r="F1396" i="7"/>
  <c r="E1396" i="7"/>
  <c r="D1396" i="7"/>
  <c r="D1397" i="4" l="1"/>
  <c r="E1397" i="4"/>
  <c r="F1397" i="4"/>
  <c r="C1398" i="7"/>
  <c r="H1398" i="7"/>
  <c r="B1399" i="7"/>
  <c r="H1398" i="4"/>
  <c r="C1398" i="4"/>
  <c r="B1399" i="4"/>
  <c r="E1397" i="7"/>
  <c r="F1397" i="7"/>
  <c r="D1397" i="7"/>
  <c r="F1398" i="7" l="1"/>
  <c r="D1398" i="7"/>
  <c r="E1398" i="7"/>
  <c r="E1398" i="4"/>
  <c r="D1398" i="4"/>
  <c r="F1398" i="4"/>
  <c r="H1399" i="7"/>
  <c r="C1399" i="7"/>
  <c r="B1400" i="7"/>
  <c r="C1399" i="4"/>
  <c r="H1399" i="4"/>
  <c r="B1400" i="4"/>
  <c r="E1399" i="7" l="1"/>
  <c r="D1399" i="7"/>
  <c r="F1399" i="7"/>
  <c r="B1401" i="4"/>
  <c r="H1400" i="4"/>
  <c r="C1400" i="4"/>
  <c r="F1399" i="4"/>
  <c r="D1399" i="4"/>
  <c r="E1399" i="4"/>
  <c r="C1400" i="7"/>
  <c r="H1400" i="7"/>
  <c r="B1401" i="7"/>
  <c r="H1401" i="4" l="1"/>
  <c r="C1401" i="4"/>
  <c r="B1402" i="4"/>
  <c r="H1401" i="7"/>
  <c r="C1401" i="7"/>
  <c r="B1402" i="7"/>
  <c r="F1400" i="7"/>
  <c r="D1400" i="7"/>
  <c r="E1400" i="7"/>
  <c r="D1400" i="4"/>
  <c r="E1400" i="4"/>
  <c r="F1400" i="4"/>
  <c r="C1402" i="7" l="1"/>
  <c r="H1402" i="7"/>
  <c r="B1403" i="7"/>
  <c r="F1401" i="4"/>
  <c r="D1401" i="4"/>
  <c r="E1401" i="4"/>
  <c r="H1402" i="4"/>
  <c r="C1402" i="4"/>
  <c r="B1403" i="4"/>
  <c r="E1401" i="7"/>
  <c r="F1401" i="7"/>
  <c r="D1401" i="7"/>
  <c r="F1402" i="4" l="1"/>
  <c r="D1402" i="4"/>
  <c r="E1402" i="4"/>
  <c r="H1403" i="7"/>
  <c r="C1403" i="7"/>
  <c r="B1404" i="7"/>
  <c r="H1403" i="4"/>
  <c r="C1403" i="4"/>
  <c r="B1404" i="4"/>
  <c r="D1402" i="7"/>
  <c r="F1402" i="7"/>
  <c r="E1402" i="7"/>
  <c r="F1403" i="4" l="1"/>
  <c r="E1403" i="4"/>
  <c r="D1403" i="4"/>
  <c r="C1404" i="7"/>
  <c r="H1404" i="7"/>
  <c r="B1405" i="7"/>
  <c r="H1404" i="4"/>
  <c r="C1404" i="4"/>
  <c r="B1405" i="4"/>
  <c r="D1403" i="7"/>
  <c r="E1403" i="7"/>
  <c r="F1403" i="7"/>
  <c r="E1404" i="7" l="1"/>
  <c r="D1404" i="7"/>
  <c r="F1404" i="7"/>
  <c r="F1404" i="4"/>
  <c r="D1404" i="4"/>
  <c r="E1404" i="4"/>
  <c r="H1405" i="7"/>
  <c r="C1405" i="7"/>
  <c r="B1406" i="7"/>
  <c r="H1405" i="4"/>
  <c r="C1405" i="4"/>
  <c r="B1406" i="4"/>
  <c r="E1405" i="7" l="1"/>
  <c r="D1405" i="7"/>
  <c r="F1405" i="7"/>
  <c r="H1406" i="4"/>
  <c r="C1406" i="4"/>
  <c r="B1407" i="4"/>
  <c r="D1405" i="4"/>
  <c r="F1405" i="4"/>
  <c r="E1405" i="4"/>
  <c r="H1406" i="7"/>
  <c r="C1406" i="7"/>
  <c r="B1407" i="7"/>
  <c r="C1407" i="7" l="1"/>
  <c r="H1407" i="7"/>
  <c r="B1408" i="7"/>
  <c r="D1406" i="7"/>
  <c r="F1406" i="7"/>
  <c r="E1406" i="7"/>
  <c r="H1407" i="4"/>
  <c r="C1407" i="4"/>
  <c r="B1408" i="4"/>
  <c r="E1406" i="4"/>
  <c r="D1406" i="4"/>
  <c r="F1406" i="4"/>
  <c r="F1407" i="4" l="1"/>
  <c r="D1407" i="4"/>
  <c r="E1407" i="4"/>
  <c r="C1408" i="7"/>
  <c r="H1408" i="7"/>
  <c r="B1409" i="7"/>
  <c r="H1408" i="4"/>
  <c r="C1408" i="4"/>
  <c r="B1409" i="4"/>
  <c r="F1407" i="7"/>
  <c r="E1407" i="7"/>
  <c r="D1407" i="7"/>
  <c r="E1408" i="7" l="1"/>
  <c r="F1408" i="7"/>
  <c r="D1408" i="7"/>
  <c r="E1408" i="4"/>
  <c r="F1408" i="4"/>
  <c r="D1408" i="4"/>
  <c r="H1409" i="7"/>
  <c r="B1410" i="7"/>
  <c r="C1409" i="7"/>
  <c r="H1409" i="4"/>
  <c r="C1409" i="4"/>
  <c r="B1410" i="4"/>
  <c r="H1410" i="4" l="1"/>
  <c r="C1410" i="4"/>
  <c r="B1411" i="4"/>
  <c r="E1409" i="4"/>
  <c r="D1409" i="4"/>
  <c r="F1409" i="4"/>
  <c r="H1410" i="7"/>
  <c r="C1410" i="7"/>
  <c r="B1411" i="7"/>
  <c r="F1409" i="7"/>
  <c r="D1409" i="7"/>
  <c r="E1409" i="7"/>
  <c r="E1410" i="7" l="1"/>
  <c r="D1410" i="7"/>
  <c r="F1410" i="7"/>
  <c r="F1410" i="4"/>
  <c r="E1410" i="4"/>
  <c r="D1410" i="4"/>
  <c r="C1411" i="4"/>
  <c r="H1411" i="4"/>
  <c r="B1412" i="4"/>
  <c r="H1411" i="7"/>
  <c r="C1411" i="7"/>
  <c r="B1412" i="7"/>
  <c r="C1412" i="7" l="1"/>
  <c r="H1412" i="7"/>
  <c r="B1413" i="7"/>
  <c r="E1411" i="4"/>
  <c r="F1411" i="4"/>
  <c r="D1411" i="4"/>
  <c r="D1411" i="7"/>
  <c r="E1411" i="7"/>
  <c r="F1411" i="7"/>
  <c r="C1412" i="4"/>
  <c r="H1412" i="4"/>
  <c r="B1413" i="4"/>
  <c r="C1413" i="4" l="1"/>
  <c r="H1413" i="4"/>
  <c r="B1414" i="4"/>
  <c r="C1413" i="7"/>
  <c r="B1414" i="7"/>
  <c r="H1413" i="7"/>
  <c r="D1412" i="4"/>
  <c r="E1412" i="4"/>
  <c r="F1412" i="4"/>
  <c r="D1412" i="7"/>
  <c r="F1412" i="7"/>
  <c r="E1412" i="7"/>
  <c r="E1413" i="7" l="1"/>
  <c r="F1413" i="7"/>
  <c r="D1413" i="7"/>
  <c r="H1414" i="4"/>
  <c r="C1414" i="4"/>
  <c r="B1415" i="4"/>
  <c r="H1414" i="7"/>
  <c r="C1414" i="7"/>
  <c r="B1415" i="7"/>
  <c r="D1413" i="4"/>
  <c r="F1413" i="4"/>
  <c r="E1413" i="4"/>
  <c r="F1414" i="7" l="1"/>
  <c r="D1414" i="7"/>
  <c r="E1414" i="7"/>
  <c r="H1415" i="4"/>
  <c r="C1415" i="4"/>
  <c r="B1416" i="4"/>
  <c r="H1415" i="7"/>
  <c r="C1415" i="7"/>
  <c r="B1416" i="7"/>
  <c r="D1414" i="4"/>
  <c r="E1414" i="4"/>
  <c r="F1414" i="4"/>
  <c r="D1415" i="7" l="1"/>
  <c r="E1415" i="7"/>
  <c r="F1415" i="7"/>
  <c r="C1416" i="4"/>
  <c r="H1416" i="4"/>
  <c r="B1417" i="4"/>
  <c r="C1416" i="7"/>
  <c r="H1416" i="7"/>
  <c r="B1417" i="7"/>
  <c r="D1415" i="4"/>
  <c r="E1415" i="4"/>
  <c r="F1415" i="4"/>
  <c r="D1416" i="4" l="1"/>
  <c r="E1416" i="4"/>
  <c r="F1416" i="4"/>
  <c r="F1416" i="7"/>
  <c r="D1416" i="7"/>
  <c r="E1416" i="7"/>
  <c r="H1417" i="4"/>
  <c r="C1417" i="4"/>
  <c r="B1418" i="4"/>
  <c r="C1417" i="7"/>
  <c r="H1417" i="7"/>
  <c r="B1418" i="7"/>
  <c r="F1417" i="4" l="1"/>
  <c r="E1417" i="4"/>
  <c r="D1417" i="4"/>
  <c r="C1418" i="7"/>
  <c r="H1418" i="7"/>
  <c r="B1419" i="7"/>
  <c r="E1417" i="7"/>
  <c r="F1417" i="7"/>
  <c r="D1417" i="7"/>
  <c r="H1418" i="4"/>
  <c r="C1418" i="4"/>
  <c r="B1419" i="4"/>
  <c r="F1418" i="7" l="1"/>
  <c r="D1418" i="7"/>
  <c r="E1418" i="7"/>
  <c r="C1419" i="4"/>
  <c r="H1419" i="4"/>
  <c r="B1420" i="4"/>
  <c r="F1418" i="4"/>
  <c r="E1418" i="4"/>
  <c r="D1418" i="4"/>
  <c r="B1420" i="7"/>
  <c r="C1419" i="7"/>
  <c r="H1419" i="7"/>
  <c r="D1419" i="4" l="1"/>
  <c r="F1419" i="4"/>
  <c r="E1419" i="4"/>
  <c r="D1419" i="7"/>
  <c r="F1419" i="7"/>
  <c r="E1419" i="7"/>
  <c r="H1420" i="7"/>
  <c r="C1420" i="7"/>
  <c r="B1421" i="7"/>
  <c r="B1421" i="4"/>
  <c r="H1420" i="4"/>
  <c r="C1420" i="4"/>
  <c r="E1420" i="4" l="1"/>
  <c r="F1420" i="4"/>
  <c r="D1420" i="4"/>
  <c r="F1420" i="7"/>
  <c r="D1420" i="7"/>
  <c r="E1420" i="7"/>
  <c r="C1421" i="4"/>
  <c r="H1421" i="4"/>
  <c r="B1422" i="4"/>
  <c r="H1421" i="7"/>
  <c r="C1421" i="7"/>
  <c r="B1422" i="7"/>
  <c r="C1422" i="7" l="1"/>
  <c r="H1422" i="7"/>
  <c r="B1423" i="7"/>
  <c r="D1421" i="7"/>
  <c r="E1421" i="7"/>
  <c r="F1421" i="7"/>
  <c r="E1421" i="4"/>
  <c r="D1421" i="4"/>
  <c r="F1421" i="4"/>
  <c r="C1422" i="4"/>
  <c r="H1422" i="4"/>
  <c r="B1423" i="4"/>
  <c r="H1423" i="4" l="1"/>
  <c r="C1423" i="4"/>
  <c r="B1424" i="4"/>
  <c r="H1423" i="7"/>
  <c r="B1424" i="7"/>
  <c r="C1423" i="7"/>
  <c r="E1422" i="4"/>
  <c r="F1422" i="4"/>
  <c r="D1422" i="4"/>
  <c r="D1422" i="7"/>
  <c r="E1422" i="7"/>
  <c r="F1422" i="7"/>
  <c r="E1423" i="4" l="1"/>
  <c r="F1423" i="4"/>
  <c r="D1423" i="4"/>
  <c r="C1424" i="4"/>
  <c r="H1424" i="4"/>
  <c r="B1425" i="4"/>
  <c r="E1423" i="7"/>
  <c r="D1423" i="7"/>
  <c r="F1423" i="7"/>
  <c r="C1424" i="7"/>
  <c r="H1424" i="7"/>
  <c r="B1425" i="7"/>
  <c r="D1424" i="4" l="1"/>
  <c r="F1424" i="4"/>
  <c r="E1424" i="4"/>
  <c r="H1425" i="7"/>
  <c r="C1425" i="7"/>
  <c r="B1426" i="7"/>
  <c r="E1424" i="7"/>
  <c r="F1424" i="7"/>
  <c r="D1424" i="7"/>
  <c r="C1425" i="4"/>
  <c r="H1425" i="4"/>
  <c r="B1426" i="4"/>
  <c r="C1426" i="4" l="1"/>
  <c r="H1426" i="4"/>
  <c r="B1427" i="4"/>
  <c r="F1425" i="4"/>
  <c r="E1425" i="4"/>
  <c r="D1425" i="4"/>
  <c r="H1426" i="7"/>
  <c r="C1426" i="7"/>
  <c r="B1427" i="7"/>
  <c r="F1425" i="7"/>
  <c r="E1425" i="7"/>
  <c r="D1425" i="7"/>
  <c r="D1426" i="7" l="1"/>
  <c r="E1426" i="7"/>
  <c r="F1426" i="7"/>
  <c r="H1427" i="4"/>
  <c r="C1427" i="4"/>
  <c r="B1428" i="4"/>
  <c r="C1427" i="7"/>
  <c r="H1427" i="7"/>
  <c r="B1428" i="7"/>
  <c r="E1426" i="4"/>
  <c r="F1426" i="4"/>
  <c r="D1426" i="4"/>
  <c r="D1427" i="7" l="1"/>
  <c r="F1427" i="7"/>
  <c r="E1427" i="7"/>
  <c r="H1428" i="4"/>
  <c r="C1428" i="4"/>
  <c r="B1429" i="4"/>
  <c r="H1428" i="7"/>
  <c r="C1428" i="7"/>
  <c r="B1429" i="7"/>
  <c r="D1427" i="4"/>
  <c r="F1427" i="4"/>
  <c r="E1427" i="4"/>
  <c r="F1428" i="7" l="1"/>
  <c r="E1428" i="7"/>
  <c r="D1428" i="7"/>
  <c r="C1429" i="4"/>
  <c r="H1429" i="4"/>
  <c r="B1430" i="4"/>
  <c r="H1429" i="7"/>
  <c r="C1429" i="7"/>
  <c r="B1430" i="7"/>
  <c r="D1428" i="4"/>
  <c r="F1428" i="4"/>
  <c r="E1428" i="4"/>
  <c r="D1429" i="4" l="1"/>
  <c r="F1429" i="4"/>
  <c r="E1429" i="4"/>
  <c r="F1429" i="7"/>
  <c r="D1429" i="7"/>
  <c r="E1429" i="7"/>
  <c r="H1430" i="4"/>
  <c r="C1430" i="4"/>
  <c r="B1431" i="4"/>
  <c r="H1430" i="7"/>
  <c r="C1430" i="7"/>
  <c r="B1431" i="7"/>
  <c r="F1430" i="4" l="1"/>
  <c r="E1430" i="4"/>
  <c r="D1430" i="4"/>
  <c r="C1431" i="7"/>
  <c r="B1432" i="7"/>
  <c r="H1431" i="7"/>
  <c r="D1430" i="7"/>
  <c r="E1430" i="7"/>
  <c r="F1430" i="7"/>
  <c r="C1431" i="4"/>
  <c r="H1431" i="4"/>
  <c r="B1432" i="4"/>
  <c r="E1431" i="7" l="1"/>
  <c r="D1431" i="7"/>
  <c r="F1431" i="7"/>
  <c r="H1432" i="4"/>
  <c r="C1432" i="4"/>
  <c r="B1433" i="4"/>
  <c r="E1431" i="4"/>
  <c r="F1431" i="4"/>
  <c r="D1431" i="4"/>
  <c r="C1432" i="7"/>
  <c r="H1432" i="7"/>
  <c r="B1433" i="7"/>
  <c r="H1433" i="7" l="1"/>
  <c r="C1433" i="7"/>
  <c r="B1434" i="7"/>
  <c r="E1432" i="7"/>
  <c r="F1432" i="7"/>
  <c r="D1432" i="7"/>
  <c r="C1433" i="4"/>
  <c r="H1433" i="4"/>
  <c r="B1434" i="4"/>
  <c r="D1432" i="4"/>
  <c r="E1432" i="4"/>
  <c r="F1432" i="4"/>
  <c r="D1433" i="4" l="1"/>
  <c r="F1433" i="4"/>
  <c r="E1433" i="4"/>
  <c r="F1433" i="7"/>
  <c r="D1433" i="7"/>
  <c r="E1433" i="7"/>
  <c r="C1434" i="7"/>
  <c r="H1434" i="7"/>
  <c r="B1435" i="7"/>
  <c r="H1434" i="4"/>
  <c r="C1434" i="4"/>
  <c r="B1435" i="4"/>
  <c r="C1435" i="4" l="1"/>
  <c r="H1435" i="4"/>
  <c r="B1436" i="4"/>
  <c r="D1434" i="4"/>
  <c r="F1434" i="4"/>
  <c r="E1434" i="4"/>
  <c r="E1434" i="7"/>
  <c r="D1434" i="7"/>
  <c r="F1434" i="7"/>
  <c r="H1435" i="7"/>
  <c r="C1435" i="7"/>
  <c r="B1436" i="7"/>
  <c r="H1436" i="7" l="1"/>
  <c r="C1436" i="7"/>
  <c r="B1437" i="7"/>
  <c r="D1435" i="7"/>
  <c r="E1435" i="7"/>
  <c r="F1435" i="7"/>
  <c r="C1436" i="4"/>
  <c r="H1436" i="4"/>
  <c r="B1437" i="4"/>
  <c r="E1435" i="4"/>
  <c r="D1435" i="4"/>
  <c r="F1435" i="4"/>
  <c r="H1437" i="7" l="1"/>
  <c r="C1437" i="7"/>
  <c r="B1438" i="7"/>
  <c r="F1436" i="7"/>
  <c r="E1436" i="7"/>
  <c r="D1436" i="7"/>
  <c r="E1436" i="4"/>
  <c r="F1436" i="4"/>
  <c r="D1436" i="4"/>
  <c r="C1437" i="4"/>
  <c r="H1437" i="4"/>
  <c r="B1438" i="4"/>
  <c r="H1438" i="7" l="1"/>
  <c r="C1438" i="7"/>
  <c r="B1439" i="7"/>
  <c r="D1437" i="7"/>
  <c r="F1437" i="7"/>
  <c r="E1437" i="7"/>
  <c r="C1438" i="4"/>
  <c r="H1438" i="4"/>
  <c r="B1439" i="4"/>
  <c r="E1437" i="4"/>
  <c r="F1437" i="4"/>
  <c r="D1437" i="4"/>
  <c r="C1439" i="7" l="1"/>
  <c r="H1439" i="7"/>
  <c r="B1440" i="7"/>
  <c r="E1438" i="7"/>
  <c r="F1438" i="7"/>
  <c r="D1438" i="7"/>
  <c r="F1438" i="4"/>
  <c r="E1438" i="4"/>
  <c r="D1438" i="4"/>
  <c r="C1439" i="4"/>
  <c r="H1439" i="4"/>
  <c r="B1440" i="4"/>
  <c r="H1440" i="4" l="1"/>
  <c r="C1440" i="4"/>
  <c r="B1441" i="4"/>
  <c r="H1440" i="7"/>
  <c r="C1440" i="7"/>
  <c r="B1441" i="7"/>
  <c r="E1439" i="4"/>
  <c r="D1439" i="4"/>
  <c r="F1439" i="4"/>
  <c r="F1439" i="7"/>
  <c r="D1439" i="7"/>
  <c r="E1439" i="7"/>
  <c r="F1440" i="4" l="1"/>
  <c r="D1440" i="4"/>
  <c r="E1440" i="4"/>
  <c r="C1441" i="4"/>
  <c r="H1441" i="4"/>
  <c r="B1442" i="4"/>
  <c r="H1441" i="7"/>
  <c r="C1441" i="7"/>
  <c r="B1442" i="7"/>
  <c r="E1440" i="7"/>
  <c r="F1440" i="7"/>
  <c r="D1440" i="7"/>
  <c r="F1441" i="7" l="1"/>
  <c r="E1441" i="7"/>
  <c r="D1441" i="7"/>
  <c r="D1441" i="4"/>
  <c r="F1441" i="4"/>
  <c r="E1441" i="4"/>
  <c r="H1442" i="4"/>
  <c r="C1442" i="4"/>
  <c r="B1443" i="4"/>
  <c r="H1442" i="7"/>
  <c r="C1442" i="7"/>
  <c r="B1443" i="7"/>
  <c r="F1442" i="4" l="1"/>
  <c r="D1442" i="4"/>
  <c r="E1442" i="4"/>
  <c r="B1444" i="7"/>
  <c r="H1443" i="7"/>
  <c r="C1443" i="7"/>
  <c r="D1442" i="7"/>
  <c r="F1442" i="7"/>
  <c r="E1442" i="7"/>
  <c r="H1443" i="4"/>
  <c r="C1443" i="4"/>
  <c r="B1444" i="4"/>
  <c r="C1444" i="7" l="1"/>
  <c r="H1444" i="7"/>
  <c r="B1445" i="7"/>
  <c r="H1444" i="4"/>
  <c r="C1444" i="4"/>
  <c r="B1445" i="4"/>
  <c r="D1443" i="4"/>
  <c r="F1443" i="4"/>
  <c r="E1443" i="4"/>
  <c r="E1443" i="7"/>
  <c r="F1443" i="7"/>
  <c r="D1443" i="7"/>
  <c r="C1445" i="7" l="1"/>
  <c r="H1445" i="7"/>
  <c r="B1446" i="7"/>
  <c r="H1445" i="4"/>
  <c r="C1445" i="4"/>
  <c r="B1446" i="4"/>
  <c r="F1444" i="4"/>
  <c r="D1444" i="4"/>
  <c r="E1444" i="4"/>
  <c r="D1444" i="7"/>
  <c r="E1444" i="7"/>
  <c r="F1444" i="7"/>
  <c r="C1446" i="4" l="1"/>
  <c r="H1446" i="4"/>
  <c r="B1447" i="4"/>
  <c r="C1446" i="7"/>
  <c r="H1446" i="7"/>
  <c r="B1447" i="7"/>
  <c r="E1445" i="4"/>
  <c r="F1445" i="4"/>
  <c r="D1445" i="4"/>
  <c r="D1445" i="7"/>
  <c r="F1445" i="7"/>
  <c r="E1445" i="7"/>
  <c r="C1447" i="4" l="1"/>
  <c r="H1447" i="4"/>
  <c r="B1448" i="4"/>
  <c r="F1446" i="7"/>
  <c r="D1446" i="7"/>
  <c r="E1446" i="7"/>
  <c r="C1447" i="7"/>
  <c r="H1447" i="7"/>
  <c r="B1448" i="7"/>
  <c r="F1446" i="4"/>
  <c r="D1446" i="4"/>
  <c r="E1446" i="4"/>
  <c r="F1447" i="7" l="1"/>
  <c r="D1447" i="7"/>
  <c r="E1447" i="7"/>
  <c r="C1448" i="4"/>
  <c r="H1448" i="4"/>
  <c r="B1449" i="4"/>
  <c r="C1448" i="7"/>
  <c r="H1448" i="7"/>
  <c r="B1449" i="7"/>
  <c r="D1447" i="4"/>
  <c r="F1447" i="4"/>
  <c r="E1447" i="4"/>
  <c r="E1448" i="4" l="1"/>
  <c r="F1448" i="4"/>
  <c r="D1448" i="4"/>
  <c r="E1448" i="7"/>
  <c r="F1448" i="7"/>
  <c r="D1448" i="7"/>
  <c r="C1449" i="4"/>
  <c r="H1449" i="4"/>
  <c r="B1450" i="4"/>
  <c r="H1449" i="7"/>
  <c r="B1450" i="7"/>
  <c r="C1449" i="7"/>
  <c r="D1449" i="7" l="1"/>
  <c r="F1449" i="7"/>
  <c r="E1449" i="7"/>
  <c r="C1450" i="7"/>
  <c r="H1450" i="7"/>
  <c r="B1451" i="7"/>
  <c r="D1449" i="4"/>
  <c r="E1449" i="4"/>
  <c r="F1449" i="4"/>
  <c r="C1450" i="4"/>
  <c r="H1450" i="4"/>
  <c r="B1451" i="4"/>
  <c r="F1450" i="7" l="1"/>
  <c r="E1450" i="7"/>
  <c r="D1450" i="7"/>
  <c r="D1450" i="4"/>
  <c r="F1450" i="4"/>
  <c r="E1450" i="4"/>
  <c r="H1451" i="4"/>
  <c r="C1451" i="4"/>
  <c r="B1452" i="4"/>
  <c r="H1451" i="7"/>
  <c r="B1452" i="7"/>
  <c r="C1451" i="7"/>
  <c r="F1451" i="7" l="1"/>
  <c r="E1451" i="7"/>
  <c r="D1451" i="7"/>
  <c r="F1451" i="4"/>
  <c r="E1451" i="4"/>
  <c r="D1451" i="4"/>
  <c r="H1452" i="7"/>
  <c r="C1452" i="7"/>
  <c r="B1453" i="7"/>
  <c r="C1452" i="4"/>
  <c r="B1453" i="4"/>
  <c r="H1452" i="4"/>
  <c r="C1453" i="4" l="1"/>
  <c r="H1453" i="4"/>
  <c r="B1454" i="4"/>
  <c r="E1452" i="7"/>
  <c r="D1452" i="7"/>
  <c r="F1452" i="7"/>
  <c r="D1452" i="4"/>
  <c r="E1452" i="4"/>
  <c r="F1452" i="4"/>
  <c r="H1453" i="7"/>
  <c r="C1453" i="7"/>
  <c r="B1454" i="7"/>
  <c r="H1454" i="7" l="1"/>
  <c r="C1454" i="7"/>
  <c r="B1455" i="7"/>
  <c r="F1453" i="7"/>
  <c r="E1453" i="7"/>
  <c r="D1453" i="7"/>
  <c r="H1454" i="4"/>
  <c r="C1454" i="4"/>
  <c r="B1455" i="4"/>
  <c r="E1453" i="4"/>
  <c r="F1453" i="4"/>
  <c r="D1453" i="4"/>
  <c r="F1454" i="4" l="1"/>
  <c r="E1454" i="4"/>
  <c r="D1454" i="4"/>
  <c r="E1454" i="7"/>
  <c r="D1454" i="7"/>
  <c r="F1454" i="7"/>
  <c r="C1455" i="7"/>
  <c r="H1455" i="7"/>
  <c r="B1456" i="7"/>
  <c r="C1455" i="4"/>
  <c r="H1455" i="4"/>
  <c r="B1456" i="4"/>
  <c r="C1456" i="4" l="1"/>
  <c r="H1456" i="4"/>
  <c r="B1457" i="4"/>
  <c r="D1455" i="7"/>
  <c r="F1455" i="7"/>
  <c r="E1455" i="7"/>
  <c r="D1455" i="4"/>
  <c r="E1455" i="4"/>
  <c r="F1455" i="4"/>
  <c r="H1456" i="7"/>
  <c r="C1456" i="7"/>
  <c r="B1457" i="7"/>
  <c r="H1457" i="7" l="1"/>
  <c r="C1457" i="7"/>
  <c r="B1458" i="7"/>
  <c r="D1456" i="7"/>
  <c r="E1456" i="7"/>
  <c r="F1456" i="7"/>
  <c r="C1457" i="4"/>
  <c r="H1457" i="4"/>
  <c r="B1458" i="4"/>
  <c r="F1456" i="4"/>
  <c r="D1456" i="4"/>
  <c r="E1456" i="4"/>
  <c r="D1457" i="4" l="1"/>
  <c r="E1457" i="4"/>
  <c r="F1457" i="4"/>
  <c r="E1457" i="7"/>
  <c r="D1457" i="7"/>
  <c r="F1457" i="7"/>
  <c r="H1458" i="7"/>
  <c r="C1458" i="7"/>
  <c r="B1459" i="7"/>
  <c r="H1458" i="4"/>
  <c r="C1458" i="4"/>
  <c r="B1459" i="4"/>
  <c r="H1459" i="4" l="1"/>
  <c r="C1459" i="4"/>
  <c r="B1460" i="4"/>
  <c r="E1458" i="4"/>
  <c r="D1458" i="4"/>
  <c r="F1458" i="4"/>
  <c r="F1458" i="7"/>
  <c r="E1458" i="7"/>
  <c r="D1458" i="7"/>
  <c r="H1459" i="7"/>
  <c r="C1459" i="7"/>
  <c r="B1460" i="7"/>
  <c r="H1460" i="7" l="1"/>
  <c r="C1460" i="7"/>
  <c r="B1461" i="7"/>
  <c r="D1459" i="4"/>
  <c r="E1459" i="4"/>
  <c r="F1459" i="4"/>
  <c r="E1459" i="7"/>
  <c r="D1459" i="7"/>
  <c r="F1459" i="7"/>
  <c r="B1461" i="4"/>
  <c r="C1460" i="4"/>
  <c r="H1460" i="4"/>
  <c r="D1460" i="7" l="1"/>
  <c r="E1460" i="7"/>
  <c r="F1460" i="7"/>
  <c r="F1460" i="4"/>
  <c r="E1460" i="4"/>
  <c r="D1460" i="4"/>
  <c r="C1461" i="7"/>
  <c r="H1461" i="7"/>
  <c r="B1462" i="7"/>
  <c r="H1461" i="4"/>
  <c r="C1461" i="4"/>
  <c r="B1462" i="4"/>
  <c r="H1462" i="4" l="1"/>
  <c r="C1462" i="4"/>
  <c r="B1463" i="4"/>
  <c r="F1461" i="4"/>
  <c r="E1461" i="4"/>
  <c r="D1461" i="4"/>
  <c r="D1461" i="7"/>
  <c r="E1461" i="7"/>
  <c r="F1461" i="7"/>
  <c r="H1462" i="7"/>
  <c r="C1462" i="7"/>
  <c r="B1463" i="7"/>
  <c r="C1463" i="7" l="1"/>
  <c r="B1464" i="7"/>
  <c r="H1463" i="7"/>
  <c r="F1462" i="4"/>
  <c r="D1462" i="4"/>
  <c r="E1462" i="4"/>
  <c r="E1462" i="7"/>
  <c r="D1462" i="7"/>
  <c r="F1462" i="7"/>
  <c r="C1463" i="4"/>
  <c r="H1463" i="4"/>
  <c r="B1464" i="4"/>
  <c r="C1464" i="7" l="1"/>
  <c r="H1464" i="7"/>
  <c r="B1465" i="7"/>
  <c r="C1464" i="4"/>
  <c r="B1465" i="4"/>
  <c r="H1464" i="4"/>
  <c r="E1463" i="4"/>
  <c r="F1463" i="4"/>
  <c r="D1463" i="4"/>
  <c r="D1463" i="7"/>
  <c r="E1463" i="7"/>
  <c r="F1463" i="7"/>
  <c r="E1464" i="4" l="1"/>
  <c r="D1464" i="4"/>
  <c r="F1464" i="4"/>
  <c r="C1465" i="7"/>
  <c r="H1465" i="7"/>
  <c r="B1466" i="7"/>
  <c r="C1465" i="4"/>
  <c r="H1465" i="4"/>
  <c r="B1466" i="4"/>
  <c r="E1464" i="7"/>
  <c r="F1464" i="7"/>
  <c r="D1464" i="7"/>
  <c r="F1465" i="7" l="1"/>
  <c r="D1465" i="7"/>
  <c r="E1465" i="7"/>
  <c r="F1465" i="4"/>
  <c r="E1465" i="4"/>
  <c r="D1465" i="4"/>
  <c r="C1466" i="7"/>
  <c r="H1466" i="7"/>
  <c r="B1467" i="7"/>
  <c r="C1466" i="4"/>
  <c r="H1466" i="4"/>
  <c r="B1467" i="4"/>
  <c r="D1466" i="7" l="1"/>
  <c r="E1466" i="7"/>
  <c r="F1466" i="7"/>
  <c r="C1467" i="4"/>
  <c r="H1467" i="4"/>
  <c r="B1468" i="4"/>
  <c r="E1466" i="4"/>
  <c r="F1466" i="4"/>
  <c r="D1466" i="4"/>
  <c r="B1468" i="7"/>
  <c r="C1467" i="7"/>
  <c r="H1467" i="7"/>
  <c r="E1467" i="4" l="1"/>
  <c r="F1467" i="4"/>
  <c r="D1467" i="4"/>
  <c r="E1467" i="7"/>
  <c r="F1467" i="7"/>
  <c r="D1467" i="7"/>
  <c r="C1468" i="7"/>
  <c r="H1468" i="7"/>
  <c r="B1469" i="7"/>
  <c r="C1468" i="4"/>
  <c r="H1468" i="4"/>
  <c r="B1469" i="4"/>
  <c r="F1468" i="7" l="1"/>
  <c r="E1468" i="7"/>
  <c r="D1468" i="7"/>
  <c r="H1469" i="4"/>
  <c r="B1470" i="4"/>
  <c r="C1469" i="4"/>
  <c r="D1468" i="4"/>
  <c r="F1468" i="4"/>
  <c r="E1468" i="4"/>
  <c r="H1469" i="7"/>
  <c r="C1469" i="7"/>
  <c r="B1470" i="7"/>
  <c r="H1470" i="7" l="1"/>
  <c r="C1470" i="7"/>
  <c r="B1471" i="7"/>
  <c r="E1469" i="7"/>
  <c r="D1469" i="7"/>
  <c r="F1469" i="7"/>
  <c r="D1469" i="4"/>
  <c r="F1469" i="4"/>
  <c r="E1469" i="4"/>
  <c r="H1470" i="4"/>
  <c r="C1470" i="4"/>
  <c r="B1471" i="4"/>
  <c r="C1471" i="7" l="1"/>
  <c r="H1471" i="7"/>
  <c r="B1472" i="7"/>
  <c r="E1470" i="7"/>
  <c r="D1470" i="7"/>
  <c r="F1470" i="7"/>
  <c r="C1471" i="4"/>
  <c r="H1471" i="4"/>
  <c r="B1472" i="4"/>
  <c r="E1470" i="4"/>
  <c r="D1470" i="4"/>
  <c r="F1470" i="4"/>
  <c r="D1471" i="4" l="1"/>
  <c r="E1471" i="4"/>
  <c r="F1471" i="4"/>
  <c r="C1472" i="7"/>
  <c r="H1472" i="7"/>
  <c r="B1473" i="7"/>
  <c r="C1472" i="4"/>
  <c r="H1472" i="4"/>
  <c r="B1473" i="4"/>
  <c r="E1471" i="7"/>
  <c r="F1471" i="7"/>
  <c r="D1471" i="7"/>
  <c r="E1472" i="7" l="1"/>
  <c r="D1472" i="7"/>
  <c r="F1472" i="7"/>
  <c r="F1472" i="4"/>
  <c r="D1472" i="4"/>
  <c r="E1472" i="4"/>
  <c r="C1473" i="7"/>
  <c r="H1473" i="7"/>
  <c r="B1474" i="7"/>
  <c r="C1473" i="4"/>
  <c r="B1474" i="4"/>
  <c r="H1473" i="4"/>
  <c r="D1473" i="4" l="1"/>
  <c r="E1473" i="4"/>
  <c r="F1473" i="4"/>
  <c r="C1474" i="4"/>
  <c r="H1474" i="4"/>
  <c r="B1475" i="4"/>
  <c r="F1473" i="7"/>
  <c r="D1473" i="7"/>
  <c r="E1473" i="7"/>
  <c r="C1474" i="7"/>
  <c r="H1474" i="7"/>
  <c r="B1475" i="7"/>
  <c r="E1474" i="4" l="1"/>
  <c r="D1474" i="4"/>
  <c r="F1474" i="4"/>
  <c r="D1474" i="7"/>
  <c r="E1474" i="7"/>
  <c r="F1474" i="7"/>
  <c r="C1475" i="7"/>
  <c r="B1476" i="7"/>
  <c r="H1475" i="7"/>
  <c r="H1475" i="4"/>
  <c r="C1475" i="4"/>
  <c r="B1476" i="4"/>
  <c r="H1476" i="4" l="1"/>
  <c r="C1476" i="4"/>
  <c r="B1477" i="4"/>
  <c r="E1475" i="4"/>
  <c r="D1475" i="4"/>
  <c r="F1475" i="4"/>
  <c r="C1476" i="7"/>
  <c r="H1476" i="7"/>
  <c r="B1477" i="7"/>
  <c r="D1475" i="7"/>
  <c r="F1475" i="7"/>
  <c r="E1475" i="7"/>
  <c r="F1476" i="7" l="1"/>
  <c r="D1476" i="7"/>
  <c r="E1476" i="7"/>
  <c r="D1476" i="4"/>
  <c r="E1476" i="4"/>
  <c r="F1476" i="4"/>
  <c r="B1478" i="4"/>
  <c r="H1477" i="4"/>
  <c r="C1477" i="4"/>
  <c r="C1477" i="7"/>
  <c r="H1477" i="7"/>
  <c r="B1478" i="7"/>
  <c r="C1478" i="7" l="1"/>
  <c r="H1478" i="7"/>
  <c r="B1479" i="7"/>
  <c r="E1477" i="7"/>
  <c r="D1477" i="7"/>
  <c r="F1477" i="7"/>
  <c r="H1478" i="4"/>
  <c r="C1478" i="4"/>
  <c r="B1479" i="4"/>
  <c r="E1477" i="4"/>
  <c r="F1477" i="4"/>
  <c r="D1477" i="4"/>
  <c r="F1478" i="4" l="1"/>
  <c r="E1478" i="4"/>
  <c r="D1478" i="4"/>
  <c r="C1479" i="7"/>
  <c r="H1479" i="7"/>
  <c r="B1480" i="7"/>
  <c r="C1479" i="4"/>
  <c r="H1479" i="4"/>
  <c r="B1480" i="4"/>
  <c r="F1478" i="7"/>
  <c r="D1478" i="7"/>
  <c r="E1478" i="7"/>
  <c r="D1479" i="7" l="1"/>
  <c r="F1479" i="7"/>
  <c r="E1479" i="7"/>
  <c r="F1479" i="4"/>
  <c r="D1479" i="4"/>
  <c r="E1479" i="4"/>
  <c r="H1480" i="7"/>
  <c r="C1480" i="7"/>
  <c r="B1481" i="7"/>
  <c r="C1480" i="4"/>
  <c r="H1480" i="4"/>
  <c r="B1481" i="4"/>
  <c r="E1480" i="7" l="1"/>
  <c r="D1480" i="7"/>
  <c r="F1480" i="7"/>
  <c r="H1481" i="4"/>
  <c r="C1481" i="4"/>
  <c r="B1482" i="4"/>
  <c r="D1480" i="4"/>
  <c r="E1480" i="4"/>
  <c r="F1480" i="4"/>
  <c r="H1481" i="7"/>
  <c r="C1481" i="7"/>
  <c r="B1482" i="7"/>
  <c r="H1482" i="7" l="1"/>
  <c r="C1482" i="7"/>
  <c r="B1483" i="7"/>
  <c r="E1481" i="7"/>
  <c r="F1481" i="7"/>
  <c r="D1481" i="7"/>
  <c r="H1482" i="4"/>
  <c r="C1482" i="4"/>
  <c r="B1483" i="4"/>
  <c r="F1481" i="4"/>
  <c r="D1481" i="4"/>
  <c r="E1481" i="4"/>
  <c r="E1482" i="4" l="1"/>
  <c r="D1482" i="4"/>
  <c r="F1482" i="4"/>
  <c r="E1482" i="7"/>
  <c r="F1482" i="7"/>
  <c r="D1482" i="7"/>
  <c r="H1483" i="7"/>
  <c r="C1483" i="7"/>
  <c r="B1484" i="7"/>
  <c r="H1483" i="4"/>
  <c r="C1483" i="4"/>
  <c r="B1484" i="4"/>
  <c r="H1484" i="4" l="1"/>
  <c r="C1484" i="4"/>
  <c r="B1485" i="4"/>
  <c r="E1483" i="7"/>
  <c r="D1483" i="7"/>
  <c r="F1483" i="7"/>
  <c r="E1483" i="4"/>
  <c r="F1483" i="4"/>
  <c r="D1483" i="4"/>
  <c r="H1484" i="7"/>
  <c r="C1484" i="7"/>
  <c r="B1485" i="7"/>
  <c r="H1485" i="7" l="1"/>
  <c r="C1485" i="7"/>
  <c r="B1486" i="7"/>
  <c r="F1484" i="7"/>
  <c r="D1484" i="7"/>
  <c r="E1484" i="7"/>
  <c r="F1484" i="4"/>
  <c r="E1484" i="4"/>
  <c r="D1484" i="4"/>
  <c r="C1485" i="4"/>
  <c r="H1485" i="4"/>
  <c r="B1486" i="4"/>
  <c r="H1486" i="4" l="1"/>
  <c r="C1486" i="4"/>
  <c r="B1487" i="4"/>
  <c r="D1485" i="4"/>
  <c r="F1485" i="4"/>
  <c r="E1485" i="4"/>
  <c r="F1485" i="7"/>
  <c r="E1485" i="7"/>
  <c r="D1485" i="7"/>
  <c r="H1486" i="7"/>
  <c r="C1486" i="7"/>
  <c r="B1487" i="7"/>
  <c r="C1487" i="7" l="1"/>
  <c r="H1487" i="7"/>
  <c r="B1488" i="7"/>
  <c r="D1486" i="4"/>
  <c r="E1486" i="4"/>
  <c r="F1486" i="4"/>
  <c r="F1486" i="7"/>
  <c r="D1486" i="7"/>
  <c r="E1486" i="7"/>
  <c r="C1487" i="4"/>
  <c r="H1487" i="4"/>
  <c r="B1488" i="4"/>
  <c r="C1488" i="4" l="1"/>
  <c r="H1488" i="4"/>
  <c r="B1489" i="4"/>
  <c r="D1487" i="4"/>
  <c r="E1487" i="4"/>
  <c r="F1487" i="4"/>
  <c r="H1488" i="7"/>
  <c r="C1488" i="7"/>
  <c r="B1489" i="7"/>
  <c r="D1487" i="7"/>
  <c r="F1487" i="7"/>
  <c r="E1487" i="7"/>
  <c r="D1488" i="7" l="1"/>
  <c r="E1488" i="7"/>
  <c r="F1488" i="7"/>
  <c r="C1489" i="4"/>
  <c r="H1489" i="4"/>
  <c r="B1490" i="4"/>
  <c r="H1489" i="7"/>
  <c r="C1489" i="7"/>
  <c r="B1490" i="7"/>
  <c r="E1488" i="4"/>
  <c r="D1488" i="4"/>
  <c r="F1488" i="4"/>
  <c r="E1489" i="4" l="1"/>
  <c r="D1489" i="4"/>
  <c r="F1489" i="4"/>
  <c r="F1489" i="7"/>
  <c r="E1489" i="7"/>
  <c r="D1489" i="7"/>
  <c r="H1490" i="4"/>
  <c r="C1490" i="4"/>
  <c r="B1491" i="4"/>
  <c r="H1490" i="7"/>
  <c r="C1490" i="7"/>
  <c r="B1491" i="7"/>
  <c r="E1490" i="4" l="1"/>
  <c r="D1490" i="4"/>
  <c r="F1490" i="4"/>
  <c r="C1491" i="7"/>
  <c r="H1491" i="7"/>
  <c r="B1492" i="7"/>
  <c r="F1490" i="7"/>
  <c r="D1490" i="7"/>
  <c r="E1490" i="7"/>
  <c r="C1491" i="4"/>
  <c r="H1491" i="4"/>
  <c r="B1492" i="4"/>
  <c r="D1491" i="7" l="1"/>
  <c r="E1491" i="7"/>
  <c r="F1491" i="7"/>
  <c r="C1492" i="4"/>
  <c r="B1493" i="4"/>
  <c r="H1492" i="4"/>
  <c r="F1491" i="4"/>
  <c r="D1491" i="4"/>
  <c r="E1491" i="4"/>
  <c r="H1492" i="7"/>
  <c r="C1492" i="7"/>
  <c r="B1493" i="7"/>
  <c r="E1492" i="4" l="1"/>
  <c r="D1492" i="4"/>
  <c r="F1492" i="4"/>
  <c r="H1493" i="7"/>
  <c r="C1493" i="7"/>
  <c r="B1494" i="7"/>
  <c r="D1492" i="7"/>
  <c r="E1492" i="7"/>
  <c r="F1492" i="7"/>
  <c r="C1493" i="4"/>
  <c r="H1493" i="4"/>
  <c r="B1494" i="4"/>
  <c r="H1494" i="4" l="1"/>
  <c r="C1494" i="4"/>
  <c r="B1495" i="4"/>
  <c r="D1493" i="4"/>
  <c r="E1493" i="4"/>
  <c r="F1493" i="4"/>
  <c r="C1494" i="7"/>
  <c r="H1494" i="7"/>
  <c r="B1495" i="7"/>
  <c r="E1493" i="7"/>
  <c r="D1493" i="7"/>
  <c r="F1493" i="7"/>
  <c r="C1495" i="4" l="1"/>
  <c r="H1495" i="4"/>
  <c r="B1496" i="4"/>
  <c r="E1494" i="4"/>
  <c r="D1494" i="4"/>
  <c r="F1494" i="4"/>
  <c r="E1494" i="7"/>
  <c r="F1494" i="7"/>
  <c r="D1494" i="7"/>
  <c r="H1495" i="7"/>
  <c r="C1495" i="7"/>
  <c r="B1496" i="7"/>
  <c r="H1496" i="7" l="1"/>
  <c r="C1496" i="7"/>
  <c r="B1497" i="7"/>
  <c r="F1495" i="7"/>
  <c r="D1495" i="7"/>
  <c r="E1495" i="7"/>
  <c r="H1496" i="4"/>
  <c r="B1497" i="4"/>
  <c r="C1496" i="4"/>
  <c r="D1495" i="4"/>
  <c r="E1495" i="4"/>
  <c r="F1495" i="4"/>
  <c r="H1497" i="4" l="1"/>
  <c r="C1497" i="4"/>
  <c r="B1498" i="4"/>
  <c r="D1496" i="7"/>
  <c r="F1496" i="7"/>
  <c r="E1496" i="7"/>
  <c r="C1497" i="7"/>
  <c r="H1497" i="7"/>
  <c r="B1498" i="7"/>
  <c r="D1496" i="4"/>
  <c r="E1496" i="4"/>
  <c r="F1496" i="4"/>
  <c r="E1497" i="7" l="1"/>
  <c r="D1497" i="7"/>
  <c r="F1497" i="7"/>
  <c r="F1497" i="4"/>
  <c r="D1497" i="4"/>
  <c r="E1497" i="4"/>
  <c r="H1498" i="4"/>
  <c r="C1498" i="4"/>
  <c r="B1499" i="4"/>
  <c r="H1498" i="7"/>
  <c r="C1498" i="7"/>
  <c r="B1499" i="7"/>
  <c r="F1498" i="4" l="1"/>
  <c r="E1498" i="4"/>
  <c r="D1498" i="4"/>
  <c r="C1499" i="7"/>
  <c r="H1499" i="7"/>
  <c r="B1500" i="7"/>
  <c r="E1498" i="7"/>
  <c r="D1498" i="7"/>
  <c r="F1498" i="7"/>
  <c r="C1499" i="4"/>
  <c r="H1499" i="4"/>
  <c r="B1500" i="4"/>
  <c r="D1499" i="7" l="1"/>
  <c r="E1499" i="7"/>
  <c r="F1499" i="7"/>
  <c r="C1500" i="4"/>
  <c r="H1500" i="4"/>
  <c r="B1501" i="4"/>
  <c r="E1499" i="4"/>
  <c r="F1499" i="4"/>
  <c r="D1499" i="4"/>
  <c r="C1500" i="7"/>
  <c r="H1500" i="7"/>
  <c r="B1501" i="7"/>
  <c r="E1500" i="4" l="1"/>
  <c r="D1500" i="4"/>
  <c r="F1500" i="4"/>
  <c r="C1501" i="7"/>
  <c r="H1501" i="7"/>
  <c r="B1502" i="7"/>
  <c r="F1500" i="7"/>
  <c r="D1500" i="7"/>
  <c r="E1500" i="7"/>
  <c r="C1501" i="4"/>
  <c r="H1501" i="4"/>
  <c r="B1502" i="4"/>
  <c r="F1501" i="7" l="1"/>
  <c r="E1501" i="7"/>
  <c r="D1501" i="7"/>
  <c r="H1502" i="4"/>
  <c r="C1502" i="4"/>
  <c r="B1503" i="4"/>
  <c r="E1501" i="4"/>
  <c r="F1501" i="4"/>
  <c r="D1501" i="4"/>
  <c r="C1502" i="7"/>
  <c r="H1502" i="7"/>
  <c r="B1503" i="7"/>
  <c r="H1503" i="7" l="1"/>
  <c r="B1504" i="7"/>
  <c r="C1503" i="7"/>
  <c r="F1502" i="7"/>
  <c r="E1502" i="7"/>
  <c r="D1502" i="7"/>
  <c r="C1503" i="4"/>
  <c r="H1503" i="4"/>
  <c r="B1504" i="4"/>
  <c r="F1502" i="4"/>
  <c r="D1502" i="4"/>
  <c r="E1502" i="4"/>
  <c r="H1504" i="7" l="1"/>
  <c r="C1504" i="7"/>
  <c r="B1505" i="7"/>
  <c r="F1503" i="4"/>
  <c r="E1503" i="4"/>
  <c r="D1503" i="4"/>
  <c r="D1503" i="7"/>
  <c r="E1503" i="7"/>
  <c r="F1503" i="7"/>
  <c r="H1504" i="4"/>
  <c r="C1504" i="4"/>
  <c r="B1505" i="4"/>
  <c r="E1504" i="7" l="1"/>
  <c r="D1504" i="7"/>
  <c r="F1504" i="7"/>
  <c r="H1505" i="4"/>
  <c r="C1505" i="4"/>
  <c r="B1506" i="4"/>
  <c r="F1504" i="4"/>
  <c r="D1504" i="4"/>
  <c r="E1504" i="4"/>
  <c r="C1505" i="7"/>
  <c r="B1506" i="7"/>
  <c r="H1505" i="7"/>
  <c r="H1506" i="7" l="1"/>
  <c r="C1506" i="7"/>
  <c r="B1507" i="7"/>
  <c r="E1505" i="7"/>
  <c r="D1505" i="7"/>
  <c r="F1505" i="7"/>
  <c r="C1506" i="4"/>
  <c r="H1506" i="4"/>
  <c r="B1507" i="4"/>
  <c r="E1505" i="4"/>
  <c r="F1505" i="4"/>
  <c r="D1505" i="4"/>
  <c r="D1506" i="4" l="1"/>
  <c r="F1506" i="4"/>
  <c r="E1506" i="4"/>
  <c r="F1506" i="7"/>
  <c r="D1506" i="7"/>
  <c r="E1506" i="7"/>
  <c r="B1508" i="7"/>
  <c r="C1507" i="7"/>
  <c r="H1507" i="7"/>
  <c r="H1507" i="4"/>
  <c r="C1507" i="4"/>
  <c r="B1508" i="4"/>
  <c r="C1508" i="4" l="1"/>
  <c r="H1508" i="4"/>
  <c r="B1509" i="4"/>
  <c r="H1508" i="7"/>
  <c r="C1508" i="7"/>
  <c r="B1509" i="7"/>
  <c r="E1507" i="7"/>
  <c r="F1507" i="7"/>
  <c r="D1507" i="7"/>
  <c r="F1507" i="4"/>
  <c r="E1507" i="4"/>
  <c r="D1507" i="4"/>
  <c r="B1510" i="4" l="1"/>
  <c r="H1509" i="4"/>
  <c r="C1509" i="4"/>
  <c r="H1509" i="7"/>
  <c r="C1509" i="7"/>
  <c r="B1510" i="7"/>
  <c r="F1508" i="7"/>
  <c r="D1508" i="7"/>
  <c r="E1508" i="7"/>
  <c r="F1508" i="4"/>
  <c r="D1508" i="4"/>
  <c r="E1508" i="4"/>
  <c r="F1509" i="4" l="1"/>
  <c r="D1509" i="4"/>
  <c r="E1509" i="4"/>
  <c r="H1510" i="7"/>
  <c r="C1510" i="7"/>
  <c r="B1511" i="7"/>
  <c r="F1509" i="7"/>
  <c r="E1509" i="7"/>
  <c r="D1509" i="7"/>
  <c r="H1510" i="4"/>
  <c r="C1510" i="4"/>
  <c r="B1511" i="4"/>
  <c r="F1510" i="4" l="1"/>
  <c r="E1510" i="4"/>
  <c r="D1510" i="4"/>
  <c r="H1511" i="4"/>
  <c r="C1511" i="4"/>
  <c r="B1512" i="4"/>
  <c r="C1511" i="7"/>
  <c r="H1511" i="7"/>
  <c r="B1512" i="7"/>
  <c r="E1510" i="7"/>
  <c r="F1510" i="7"/>
  <c r="D1510" i="7"/>
  <c r="E1511" i="7" l="1"/>
  <c r="D1511" i="7"/>
  <c r="F1511" i="7"/>
  <c r="H1512" i="4"/>
  <c r="C1512" i="4"/>
  <c r="B1513" i="4"/>
  <c r="B1513" i="7"/>
  <c r="H1512" i="7"/>
  <c r="C1512" i="7"/>
  <c r="F1511" i="4"/>
  <c r="E1511" i="4"/>
  <c r="D1511" i="4"/>
  <c r="H1513" i="7" l="1"/>
  <c r="C1513" i="7"/>
  <c r="B1514" i="7"/>
  <c r="H1513" i="4"/>
  <c r="C1513" i="4"/>
  <c r="B1514" i="4"/>
  <c r="D1512" i="7"/>
  <c r="F1512" i="7"/>
  <c r="E1512" i="7"/>
  <c r="D1512" i="4"/>
  <c r="F1512" i="4"/>
  <c r="E1512" i="4"/>
  <c r="E1513" i="7" l="1"/>
  <c r="D1513" i="7"/>
  <c r="F1513" i="7"/>
  <c r="C1514" i="7"/>
  <c r="H1514" i="7"/>
  <c r="B1515" i="7"/>
  <c r="C1514" i="4"/>
  <c r="H1514" i="4"/>
  <c r="B1515" i="4"/>
  <c r="F1513" i="4"/>
  <c r="E1513" i="4"/>
  <c r="D1513" i="4"/>
  <c r="E1514" i="7" l="1"/>
  <c r="F1514" i="7"/>
  <c r="D1514" i="7"/>
  <c r="E1514" i="4"/>
  <c r="D1514" i="4"/>
  <c r="F1514" i="4"/>
  <c r="C1515" i="7"/>
  <c r="H1515" i="7"/>
  <c r="B1516" i="7"/>
  <c r="H1515" i="4"/>
  <c r="C1515" i="4"/>
  <c r="B1516" i="4"/>
  <c r="F1515" i="7" l="1"/>
  <c r="D1515" i="7"/>
  <c r="E1515" i="7"/>
  <c r="H1516" i="4"/>
  <c r="B1517" i="4"/>
  <c r="C1516" i="4"/>
  <c r="F1515" i="4"/>
  <c r="D1515" i="4"/>
  <c r="E1515" i="4"/>
  <c r="C1516" i="7"/>
  <c r="H1516" i="7"/>
  <c r="B1517" i="7"/>
  <c r="H1517" i="7" l="1"/>
  <c r="C1517" i="7"/>
  <c r="B1518" i="7"/>
  <c r="E1516" i="4"/>
  <c r="D1516" i="4"/>
  <c r="F1516" i="4"/>
  <c r="D1516" i="7"/>
  <c r="E1516" i="7"/>
  <c r="F1516" i="7"/>
  <c r="H1517" i="4"/>
  <c r="C1517" i="4"/>
  <c r="B1518" i="4"/>
  <c r="C1518" i="4" l="1"/>
  <c r="H1518" i="4"/>
  <c r="B1519" i="4"/>
  <c r="H1518" i="7"/>
  <c r="C1518" i="7"/>
  <c r="B1519" i="7"/>
  <c r="D1517" i="7"/>
  <c r="E1517" i="7"/>
  <c r="F1517" i="7"/>
  <c r="D1517" i="4"/>
  <c r="F1517" i="4"/>
  <c r="E1517" i="4"/>
  <c r="C1519" i="4" l="1"/>
  <c r="H1519" i="4"/>
  <c r="B1520" i="4"/>
  <c r="C1519" i="7"/>
  <c r="H1519" i="7"/>
  <c r="B1520" i="7"/>
  <c r="D1518" i="7"/>
  <c r="F1518" i="7"/>
  <c r="E1518" i="7"/>
  <c r="F1518" i="4"/>
  <c r="D1518" i="4"/>
  <c r="E1518" i="4"/>
  <c r="F1519" i="7" l="1"/>
  <c r="E1519" i="7"/>
  <c r="D1519" i="7"/>
  <c r="C1520" i="4"/>
  <c r="H1520" i="4"/>
  <c r="B1521" i="4"/>
  <c r="H1520" i="7"/>
  <c r="C1520" i="7"/>
  <c r="B1521" i="7"/>
  <c r="D1519" i="4"/>
  <c r="E1519" i="4"/>
  <c r="F1519" i="4"/>
  <c r="E1520" i="4" l="1"/>
  <c r="D1520" i="4"/>
  <c r="F1520" i="4"/>
  <c r="F1520" i="7"/>
  <c r="D1520" i="7"/>
  <c r="E1520" i="7"/>
  <c r="H1521" i="4"/>
  <c r="C1521" i="4"/>
  <c r="B1522" i="4"/>
  <c r="H1521" i="7"/>
  <c r="C1521" i="7"/>
  <c r="B1522" i="7"/>
  <c r="F1521" i="4" l="1"/>
  <c r="E1521" i="4"/>
  <c r="D1521" i="4"/>
  <c r="H1522" i="7"/>
  <c r="C1522" i="7"/>
  <c r="B1523" i="7"/>
  <c r="D1521" i="7"/>
  <c r="F1521" i="7"/>
  <c r="E1521" i="7"/>
  <c r="H1522" i="4"/>
  <c r="C1522" i="4"/>
  <c r="B1523" i="4"/>
  <c r="H1523" i="4" l="1"/>
  <c r="C1523" i="4"/>
  <c r="B1524" i="4"/>
  <c r="E1522" i="4"/>
  <c r="F1522" i="4"/>
  <c r="D1522" i="4"/>
  <c r="C1523" i="7"/>
  <c r="H1523" i="7"/>
  <c r="B1524" i="7"/>
  <c r="F1522" i="7"/>
  <c r="E1522" i="7"/>
  <c r="D1522" i="7"/>
  <c r="E1523" i="4" l="1"/>
  <c r="D1523" i="4"/>
  <c r="F1523" i="4"/>
  <c r="F1523" i="7"/>
  <c r="D1523" i="7"/>
  <c r="E1523" i="7"/>
  <c r="H1524" i="4"/>
  <c r="C1524" i="4"/>
  <c r="B1525" i="4"/>
  <c r="C1524" i="7"/>
  <c r="H1524" i="7"/>
  <c r="B1525" i="7"/>
  <c r="C1525" i="7" l="1"/>
  <c r="H1525" i="7"/>
  <c r="B1526" i="7"/>
  <c r="F1524" i="4"/>
  <c r="D1524" i="4"/>
  <c r="E1524" i="4"/>
  <c r="F1524" i="7"/>
  <c r="D1524" i="7"/>
  <c r="E1524" i="7"/>
  <c r="C1525" i="4"/>
  <c r="H1525" i="4"/>
  <c r="B1526" i="4"/>
  <c r="C1526" i="7" l="1"/>
  <c r="H1526" i="7"/>
  <c r="B1527" i="7"/>
  <c r="C1526" i="4"/>
  <c r="H1526" i="4"/>
  <c r="B1527" i="4"/>
  <c r="D1525" i="4"/>
  <c r="F1525" i="4"/>
  <c r="E1525" i="4"/>
  <c r="D1525" i="7"/>
  <c r="E1525" i="7"/>
  <c r="F1525" i="7"/>
  <c r="D1526" i="4" l="1"/>
  <c r="E1526" i="4"/>
  <c r="F1526" i="4"/>
  <c r="H1527" i="7"/>
  <c r="B1528" i="7"/>
  <c r="C1527" i="7"/>
  <c r="H1527" i="4"/>
  <c r="C1527" i="4"/>
  <c r="B1528" i="4"/>
  <c r="F1526" i="7"/>
  <c r="D1526" i="7"/>
  <c r="E1526" i="7"/>
  <c r="F1527" i="4" l="1"/>
  <c r="D1527" i="4"/>
  <c r="E1527" i="4"/>
  <c r="D1527" i="7"/>
  <c r="F1527" i="7"/>
  <c r="E1527" i="7"/>
  <c r="C1528" i="4"/>
  <c r="H1528" i="4"/>
  <c r="B1529" i="4"/>
  <c r="C1528" i="7"/>
  <c r="H1528" i="7"/>
  <c r="B1529" i="7"/>
  <c r="C1529" i="7" l="1"/>
  <c r="H1529" i="7"/>
  <c r="B1530" i="7"/>
  <c r="D1528" i="7"/>
  <c r="F1528" i="7"/>
  <c r="E1528" i="7"/>
  <c r="E1528" i="4"/>
  <c r="D1528" i="4"/>
  <c r="F1528" i="4"/>
  <c r="C1529" i="4"/>
  <c r="H1529" i="4"/>
  <c r="B1530" i="4"/>
  <c r="C1530" i="7" l="1"/>
  <c r="H1530" i="7"/>
  <c r="B1531" i="7"/>
  <c r="H1530" i="4"/>
  <c r="C1530" i="4"/>
  <c r="B1531" i="4"/>
  <c r="E1529" i="4"/>
  <c r="D1529" i="4"/>
  <c r="F1529" i="4"/>
  <c r="F1529" i="7"/>
  <c r="D1529" i="7"/>
  <c r="E1529" i="7"/>
  <c r="C1531" i="7" l="1"/>
  <c r="H1531" i="7"/>
  <c r="B1532" i="7"/>
  <c r="H1531" i="4"/>
  <c r="C1531" i="4"/>
  <c r="B1532" i="4"/>
  <c r="F1530" i="4"/>
  <c r="E1530" i="4"/>
  <c r="D1530" i="4"/>
  <c r="D1530" i="7"/>
  <c r="E1530" i="7"/>
  <c r="F1530" i="7"/>
  <c r="B1533" i="7" l="1"/>
  <c r="C1532" i="7"/>
  <c r="H1532" i="7"/>
  <c r="H1532" i="4"/>
  <c r="C1532" i="4"/>
  <c r="B1533" i="4"/>
  <c r="F1531" i="4"/>
  <c r="E1531" i="4"/>
  <c r="D1531" i="4"/>
  <c r="F1531" i="7"/>
  <c r="D1531" i="7"/>
  <c r="E1531" i="7"/>
  <c r="D1532" i="7" l="1"/>
  <c r="E1532" i="7"/>
  <c r="F1532" i="7"/>
  <c r="C1533" i="4"/>
  <c r="H1533" i="4"/>
  <c r="B1534" i="4"/>
  <c r="E1532" i="4"/>
  <c r="F1532" i="4"/>
  <c r="D1532" i="4"/>
  <c r="C1533" i="7"/>
  <c r="H1533" i="7"/>
  <c r="B1534" i="7"/>
  <c r="E1533" i="4" l="1"/>
  <c r="F1533" i="4"/>
  <c r="D1533" i="4"/>
  <c r="C1534" i="7"/>
  <c r="H1534" i="7"/>
  <c r="B1535" i="7"/>
  <c r="F1533" i="7"/>
  <c r="E1533" i="7"/>
  <c r="D1533" i="7"/>
  <c r="H1534" i="4"/>
  <c r="C1534" i="4"/>
  <c r="B1535" i="4"/>
  <c r="D1534" i="7" l="1"/>
  <c r="F1534" i="7"/>
  <c r="E1534" i="7"/>
  <c r="C1535" i="4"/>
  <c r="H1535" i="4"/>
  <c r="B1536" i="4"/>
  <c r="F1534" i="4"/>
  <c r="E1534" i="4"/>
  <c r="D1534" i="4"/>
  <c r="H1535" i="7"/>
  <c r="C1535" i="7"/>
  <c r="B1536" i="7"/>
  <c r="F1535" i="4" l="1"/>
  <c r="E1535" i="4"/>
  <c r="D1535" i="4"/>
  <c r="B1537" i="7"/>
  <c r="H1536" i="7"/>
  <c r="C1536" i="7"/>
  <c r="D1535" i="7"/>
  <c r="F1535" i="7"/>
  <c r="E1535" i="7"/>
  <c r="H1536" i="4"/>
  <c r="C1536" i="4"/>
  <c r="B1537" i="4"/>
  <c r="C1537" i="7" l="1"/>
  <c r="H1537" i="7"/>
  <c r="B1538" i="7"/>
  <c r="C1537" i="4"/>
  <c r="B1538" i="4"/>
  <c r="H1537" i="4"/>
  <c r="D1536" i="4"/>
  <c r="F1536" i="4"/>
  <c r="E1536" i="4"/>
  <c r="D1536" i="7"/>
  <c r="E1536" i="7"/>
  <c r="F1536" i="7"/>
  <c r="D1537" i="4" l="1"/>
  <c r="E1537" i="4"/>
  <c r="F1537" i="4"/>
  <c r="H1538" i="7"/>
  <c r="C1538" i="7"/>
  <c r="B1539" i="7"/>
  <c r="C1538" i="4"/>
  <c r="H1538" i="4"/>
  <c r="B1539" i="4"/>
  <c r="D1537" i="7"/>
  <c r="F1537" i="7"/>
  <c r="E1537" i="7"/>
  <c r="D1538" i="4" l="1"/>
  <c r="F1538" i="4"/>
  <c r="E1538" i="4"/>
  <c r="H1539" i="7"/>
  <c r="B1540" i="7"/>
  <c r="C1539" i="7"/>
  <c r="C1539" i="4"/>
  <c r="H1539" i="4"/>
  <c r="B1540" i="4"/>
  <c r="D1538" i="7"/>
  <c r="E1538" i="7"/>
  <c r="F1538" i="7"/>
  <c r="E1539" i="4" l="1"/>
  <c r="F1539" i="4"/>
  <c r="D1539" i="4"/>
  <c r="F1539" i="7"/>
  <c r="D1539" i="7"/>
  <c r="E1539" i="7"/>
  <c r="C1540" i="4"/>
  <c r="H1540" i="4"/>
  <c r="B1541" i="4"/>
  <c r="H1540" i="7"/>
  <c r="C1540" i="7"/>
  <c r="B1541" i="7"/>
  <c r="D1540" i="7" l="1"/>
  <c r="E1540" i="7"/>
  <c r="F1540" i="7"/>
  <c r="H1541" i="7"/>
  <c r="B1542" i="7"/>
  <c r="C1541" i="7"/>
  <c r="F1540" i="4"/>
  <c r="E1540" i="4"/>
  <c r="D1540" i="4"/>
  <c r="B1542" i="4"/>
  <c r="C1541" i="4"/>
  <c r="H1541" i="4"/>
  <c r="H1542" i="4" l="1"/>
  <c r="C1542" i="4"/>
  <c r="B1543" i="4"/>
  <c r="E1541" i="4"/>
  <c r="F1541" i="4"/>
  <c r="D1541" i="4"/>
  <c r="D1541" i="7"/>
  <c r="E1541" i="7"/>
  <c r="F1541" i="7"/>
  <c r="C1542" i="7"/>
  <c r="H1542" i="7"/>
  <c r="B1543" i="7"/>
  <c r="F1542" i="7" l="1"/>
  <c r="D1542" i="7"/>
  <c r="E1542" i="7"/>
  <c r="F1542" i="4"/>
  <c r="E1542" i="4"/>
  <c r="D1542" i="4"/>
  <c r="C1543" i="7"/>
  <c r="H1543" i="7"/>
  <c r="B1544" i="7"/>
  <c r="H1543" i="4"/>
  <c r="C1543" i="4"/>
  <c r="B1544" i="4"/>
  <c r="F1543" i="7" l="1"/>
  <c r="D1543" i="7"/>
  <c r="E1543" i="7"/>
  <c r="H1544" i="4"/>
  <c r="C1544" i="4"/>
  <c r="B1545" i="4"/>
  <c r="D1543" i="4"/>
  <c r="F1543" i="4"/>
  <c r="E1543" i="4"/>
  <c r="C1544" i="7"/>
  <c r="H1544" i="7"/>
  <c r="B1545" i="7"/>
  <c r="C1545" i="7" l="1"/>
  <c r="H1545" i="7"/>
  <c r="B1546" i="7"/>
  <c r="F1544" i="7"/>
  <c r="D1544" i="7"/>
  <c r="E1544" i="7"/>
  <c r="B1546" i="4"/>
  <c r="H1545" i="4"/>
  <c r="C1545" i="4"/>
  <c r="F1544" i="4"/>
  <c r="D1544" i="4"/>
  <c r="E1544" i="4"/>
  <c r="C1546" i="7" l="1"/>
  <c r="H1546" i="7"/>
  <c r="B1547" i="7"/>
  <c r="C1546" i="4"/>
  <c r="H1546" i="4"/>
  <c r="B1547" i="4"/>
  <c r="D1545" i="4"/>
  <c r="E1545" i="4"/>
  <c r="F1545" i="4"/>
  <c r="F1545" i="7"/>
  <c r="E1545" i="7"/>
  <c r="D1545" i="7"/>
  <c r="D1546" i="4" l="1"/>
  <c r="E1546" i="4"/>
  <c r="F1546" i="4"/>
  <c r="C1547" i="7"/>
  <c r="H1547" i="7"/>
  <c r="B1548" i="7"/>
  <c r="H1547" i="4"/>
  <c r="C1547" i="4"/>
  <c r="B1548" i="4"/>
  <c r="F1546" i="7"/>
  <c r="D1546" i="7"/>
  <c r="E1546" i="7"/>
  <c r="D1547" i="7" l="1"/>
  <c r="E1547" i="7"/>
  <c r="F1547" i="7"/>
  <c r="E1547" i="4"/>
  <c r="F1547" i="4"/>
  <c r="D1547" i="4"/>
  <c r="H1548" i="7"/>
  <c r="C1548" i="7"/>
  <c r="B1549" i="7"/>
  <c r="C1548" i="4"/>
  <c r="H1548" i="4"/>
  <c r="B1549" i="4"/>
  <c r="D1548" i="7" l="1"/>
  <c r="F1548" i="7"/>
  <c r="E1548" i="7"/>
  <c r="C1549" i="4"/>
  <c r="H1549" i="4"/>
  <c r="B1550" i="4"/>
  <c r="E1548" i="4"/>
  <c r="F1548" i="4"/>
  <c r="D1548" i="4"/>
  <c r="C1549" i="7"/>
  <c r="H1549" i="7"/>
  <c r="B1550" i="7"/>
  <c r="C1550" i="7" l="1"/>
  <c r="H1550" i="7"/>
  <c r="B1551" i="7"/>
  <c r="D1549" i="4"/>
  <c r="E1549" i="4"/>
  <c r="F1549" i="4"/>
  <c r="F1549" i="7"/>
  <c r="D1549" i="7"/>
  <c r="E1549" i="7"/>
  <c r="H1550" i="4"/>
  <c r="C1550" i="4"/>
  <c r="B1551" i="4"/>
  <c r="H1551" i="4" l="1"/>
  <c r="C1551" i="4"/>
  <c r="B1552" i="4"/>
  <c r="E1550" i="4"/>
  <c r="F1550" i="4"/>
  <c r="D1550" i="4"/>
  <c r="H1551" i="7"/>
  <c r="C1551" i="7"/>
  <c r="B1552" i="7"/>
  <c r="F1550" i="7"/>
  <c r="E1550" i="7"/>
  <c r="D1550" i="7"/>
  <c r="E1551" i="7" l="1"/>
  <c r="D1551" i="7"/>
  <c r="F1551" i="7"/>
  <c r="E1551" i="4"/>
  <c r="F1551" i="4"/>
  <c r="D1551" i="4"/>
  <c r="H1552" i="4"/>
  <c r="C1552" i="4"/>
  <c r="B1553" i="4"/>
  <c r="H1552" i="7"/>
  <c r="C1552" i="7"/>
  <c r="B1553" i="7"/>
  <c r="C1553" i="7" l="1"/>
  <c r="H1553" i="7"/>
  <c r="B1554" i="7"/>
  <c r="D1552" i="4"/>
  <c r="F1552" i="4"/>
  <c r="E1552" i="4"/>
  <c r="E1552" i="7"/>
  <c r="D1552" i="7"/>
  <c r="F1552" i="7"/>
  <c r="C1553" i="4"/>
  <c r="H1553" i="4"/>
  <c r="B1554" i="4"/>
  <c r="H1554" i="4" l="1"/>
  <c r="C1554" i="4"/>
  <c r="B1555" i="4"/>
  <c r="C1554" i="7"/>
  <c r="H1554" i="7"/>
  <c r="B1555" i="7"/>
  <c r="F1553" i="4"/>
  <c r="E1553" i="4"/>
  <c r="D1553" i="4"/>
  <c r="F1553" i="7"/>
  <c r="D1553" i="7"/>
  <c r="E1553" i="7"/>
  <c r="F1554" i="7" l="1"/>
  <c r="E1554" i="7"/>
  <c r="D1554" i="7"/>
  <c r="D1554" i="4"/>
  <c r="F1554" i="4"/>
  <c r="E1554" i="4"/>
  <c r="C1555" i="4"/>
  <c r="H1555" i="4"/>
  <c r="B1556" i="4"/>
  <c r="H1555" i="7"/>
  <c r="B1556" i="7"/>
  <c r="C1555" i="7"/>
  <c r="D1555" i="7" l="1"/>
  <c r="E1555" i="7"/>
  <c r="F1555" i="7"/>
  <c r="F1555" i="4"/>
  <c r="D1555" i="4"/>
  <c r="E1555" i="4"/>
  <c r="C1556" i="7"/>
  <c r="H1556" i="7"/>
  <c r="B1557" i="7"/>
  <c r="C1556" i="4"/>
  <c r="B1557" i="4"/>
  <c r="H1556" i="4"/>
  <c r="H1557" i="4" l="1"/>
  <c r="C1557" i="4"/>
  <c r="B1558" i="4"/>
  <c r="E1556" i="4"/>
  <c r="D1556" i="4"/>
  <c r="F1556" i="4"/>
  <c r="D1556" i="7"/>
  <c r="E1556" i="7"/>
  <c r="F1556" i="7"/>
  <c r="C1557" i="7"/>
  <c r="B1558" i="7"/>
  <c r="H1557" i="7"/>
  <c r="F1557" i="7" l="1"/>
  <c r="E1557" i="7"/>
  <c r="D1557" i="7"/>
  <c r="D1557" i="4"/>
  <c r="E1557" i="4"/>
  <c r="F1557" i="4"/>
  <c r="C1558" i="7"/>
  <c r="H1558" i="7"/>
  <c r="B1559" i="7"/>
  <c r="C1558" i="4"/>
  <c r="H1558" i="4"/>
  <c r="B1559" i="4"/>
  <c r="H1559" i="4" l="1"/>
  <c r="C1559" i="4"/>
  <c r="B1560" i="4"/>
  <c r="F1558" i="7"/>
  <c r="D1558" i="7"/>
  <c r="E1558" i="7"/>
  <c r="E1558" i="4"/>
  <c r="F1558" i="4"/>
  <c r="D1558" i="4"/>
  <c r="B1560" i="7"/>
  <c r="C1559" i="7"/>
  <c r="H1559" i="7"/>
  <c r="F1559" i="7" l="1"/>
  <c r="D1559" i="7"/>
  <c r="E1559" i="7"/>
  <c r="H1560" i="7"/>
  <c r="C1560" i="7"/>
  <c r="B1561" i="7"/>
  <c r="F1559" i="4"/>
  <c r="E1559" i="4"/>
  <c r="D1559" i="4"/>
  <c r="C1560" i="4"/>
  <c r="H1560" i="4"/>
  <c r="B1561" i="4"/>
  <c r="H1561" i="4" l="1"/>
  <c r="C1561" i="4"/>
  <c r="B1562" i="4"/>
  <c r="E1560" i="4"/>
  <c r="D1560" i="4"/>
  <c r="F1560" i="4"/>
  <c r="H1561" i="7"/>
  <c r="C1561" i="7"/>
  <c r="B1562" i="7"/>
  <c r="E1560" i="7"/>
  <c r="D1560" i="7"/>
  <c r="F1560" i="7"/>
  <c r="H1562" i="4" l="1"/>
  <c r="C1562" i="4"/>
  <c r="B1563" i="4"/>
  <c r="E1561" i="4"/>
  <c r="F1561" i="4"/>
  <c r="D1561" i="4"/>
  <c r="F1561" i="7"/>
  <c r="D1561" i="7"/>
  <c r="E1561" i="7"/>
  <c r="C1562" i="7"/>
  <c r="H1562" i="7"/>
  <c r="B1563" i="7"/>
  <c r="H1563" i="7" l="1"/>
  <c r="C1563" i="7"/>
  <c r="B1564" i="7"/>
  <c r="C1563" i="4"/>
  <c r="H1563" i="4"/>
  <c r="B1564" i="4"/>
  <c r="D1562" i="4"/>
  <c r="E1562" i="4"/>
  <c r="F1562" i="4"/>
  <c r="E1562" i="7"/>
  <c r="F1562" i="7"/>
  <c r="D1562" i="7"/>
  <c r="E1563" i="4" l="1"/>
  <c r="D1563" i="4"/>
  <c r="F1563" i="4"/>
  <c r="F1563" i="7"/>
  <c r="E1563" i="7"/>
  <c r="D1563" i="7"/>
  <c r="H1564" i="7"/>
  <c r="C1564" i="7"/>
  <c r="B1565" i="7"/>
  <c r="C1564" i="4"/>
  <c r="H1564" i="4"/>
  <c r="B1565" i="4"/>
  <c r="D1564" i="7" l="1"/>
  <c r="F1564" i="7"/>
  <c r="E1564" i="7"/>
  <c r="C1565" i="4"/>
  <c r="H1565" i="4"/>
  <c r="B1566" i="4"/>
  <c r="F1564" i="4"/>
  <c r="D1564" i="4"/>
  <c r="E1564" i="4"/>
  <c r="C1565" i="7"/>
  <c r="H1565" i="7"/>
  <c r="B1566" i="7"/>
  <c r="F1565" i="4" l="1"/>
  <c r="D1565" i="4"/>
  <c r="E1565" i="4"/>
  <c r="D1565" i="7"/>
  <c r="F1565" i="7"/>
  <c r="E1565" i="7"/>
  <c r="H1566" i="7"/>
  <c r="C1566" i="7"/>
  <c r="B1567" i="7"/>
  <c r="H1566" i="4"/>
  <c r="C1566" i="4"/>
  <c r="B1567" i="4"/>
  <c r="H1567" i="4" l="1"/>
  <c r="C1567" i="4"/>
  <c r="B1568" i="4"/>
  <c r="E1566" i="7"/>
  <c r="D1566" i="7"/>
  <c r="F1566" i="7"/>
  <c r="D1566" i="4"/>
  <c r="F1566" i="4"/>
  <c r="E1566" i="4"/>
  <c r="H1567" i="7"/>
  <c r="C1567" i="7"/>
  <c r="B1568" i="7"/>
  <c r="C1568" i="7" l="1"/>
  <c r="H1568" i="7"/>
  <c r="B1569" i="7"/>
  <c r="E1567" i="4"/>
  <c r="D1567" i="4"/>
  <c r="F1567" i="4"/>
  <c r="D1567" i="7"/>
  <c r="E1567" i="7"/>
  <c r="F1567" i="7"/>
  <c r="B1569" i="4"/>
  <c r="H1568" i="4"/>
  <c r="C1568" i="4"/>
  <c r="E1568" i="4" l="1"/>
  <c r="D1568" i="4"/>
  <c r="F1568" i="4"/>
  <c r="C1569" i="7"/>
  <c r="B1570" i="7"/>
  <c r="H1569" i="7"/>
  <c r="C1569" i="4"/>
  <c r="B1570" i="4"/>
  <c r="H1569" i="4"/>
  <c r="E1568" i="7"/>
  <c r="F1568" i="7"/>
  <c r="D1568" i="7"/>
  <c r="E1569" i="7" l="1"/>
  <c r="D1569" i="7"/>
  <c r="F1569" i="7"/>
  <c r="H1570" i="4"/>
  <c r="C1570" i="4"/>
  <c r="B1571" i="4"/>
  <c r="E1569" i="4"/>
  <c r="F1569" i="4"/>
  <c r="D1569" i="4"/>
  <c r="C1570" i="7"/>
  <c r="H1570" i="7"/>
  <c r="B1571" i="7"/>
  <c r="C1571" i="7" l="1"/>
  <c r="B1572" i="7"/>
  <c r="H1571" i="7"/>
  <c r="D1570" i="7"/>
  <c r="F1570" i="7"/>
  <c r="E1570" i="7"/>
  <c r="H1571" i="4"/>
  <c r="C1571" i="4"/>
  <c r="B1572" i="4"/>
  <c r="E1570" i="4"/>
  <c r="D1570" i="4"/>
  <c r="F1570" i="4"/>
  <c r="F1571" i="4" l="1"/>
  <c r="E1571" i="4"/>
  <c r="D1571" i="4"/>
  <c r="C1572" i="7"/>
  <c r="H1572" i="7"/>
  <c r="B1573" i="7"/>
  <c r="H1572" i="4"/>
  <c r="B1573" i="4"/>
  <c r="C1572" i="4"/>
  <c r="F1571" i="7"/>
  <c r="E1571" i="7"/>
  <c r="D1571" i="7"/>
  <c r="F1572" i="7" l="1"/>
  <c r="E1572" i="7"/>
  <c r="D1572" i="7"/>
  <c r="H1573" i="4"/>
  <c r="C1573" i="4"/>
  <c r="B1574" i="4"/>
  <c r="C1573" i="7"/>
  <c r="H1573" i="7"/>
  <c r="B1574" i="7"/>
  <c r="D1572" i="4"/>
  <c r="F1572" i="4"/>
  <c r="E1572" i="4"/>
  <c r="D1573" i="7" l="1"/>
  <c r="F1573" i="7"/>
  <c r="E1573" i="7"/>
  <c r="H1574" i="4"/>
  <c r="C1574" i="4"/>
  <c r="B1575" i="4"/>
  <c r="H1574" i="7"/>
  <c r="C1574" i="7"/>
  <c r="B1575" i="7"/>
  <c r="E1573" i="4"/>
  <c r="D1573" i="4"/>
  <c r="F1573" i="4"/>
  <c r="E1574" i="7" l="1"/>
  <c r="D1574" i="7"/>
  <c r="F1574" i="7"/>
  <c r="C1575" i="4"/>
  <c r="H1575" i="4"/>
  <c r="B1576" i="4"/>
  <c r="H1575" i="7"/>
  <c r="C1575" i="7"/>
  <c r="B1576" i="7"/>
  <c r="F1574" i="4"/>
  <c r="D1574" i="4"/>
  <c r="E1574" i="4"/>
  <c r="E1575" i="4" l="1"/>
  <c r="D1575" i="4"/>
  <c r="F1575" i="4"/>
  <c r="E1575" i="7"/>
  <c r="D1575" i="7"/>
  <c r="F1575" i="7"/>
  <c r="B1577" i="4"/>
  <c r="C1576" i="4"/>
  <c r="H1576" i="4"/>
  <c r="H1576" i="7"/>
  <c r="C1576" i="7"/>
  <c r="B1577" i="7"/>
  <c r="F1576" i="4" l="1"/>
  <c r="E1576" i="4"/>
  <c r="D1576" i="4"/>
  <c r="H1577" i="4"/>
  <c r="C1577" i="4"/>
  <c r="B1578" i="4"/>
  <c r="H1577" i="7"/>
  <c r="C1577" i="7"/>
  <c r="B1578" i="7"/>
  <c r="D1576" i="7"/>
  <c r="E1576" i="7"/>
  <c r="F1576" i="7"/>
  <c r="D1577" i="7" l="1"/>
  <c r="F1577" i="7"/>
  <c r="E1577" i="7"/>
  <c r="H1578" i="4"/>
  <c r="C1578" i="4"/>
  <c r="B1579" i="4"/>
  <c r="H1578" i="7"/>
  <c r="C1578" i="7"/>
  <c r="B1579" i="7"/>
  <c r="E1577" i="4"/>
  <c r="F1577" i="4"/>
  <c r="D1577" i="4"/>
  <c r="D1578" i="7" l="1"/>
  <c r="E1578" i="7"/>
  <c r="F1578" i="7"/>
  <c r="H1579" i="4"/>
  <c r="C1579" i="4"/>
  <c r="B1580" i="4"/>
  <c r="H1579" i="7"/>
  <c r="B1580" i="7"/>
  <c r="C1579" i="7"/>
  <c r="E1578" i="4"/>
  <c r="D1578" i="4"/>
  <c r="F1578" i="4"/>
  <c r="H1580" i="7" l="1"/>
  <c r="C1580" i="7"/>
  <c r="B1581" i="7"/>
  <c r="H1580" i="4"/>
  <c r="C1580" i="4"/>
  <c r="B1581" i="4"/>
  <c r="F1579" i="7"/>
  <c r="E1579" i="7"/>
  <c r="D1579" i="7"/>
  <c r="E1579" i="4"/>
  <c r="D1579" i="4"/>
  <c r="F1579" i="4"/>
  <c r="E1580" i="7" l="1"/>
  <c r="D1580" i="7"/>
  <c r="F1580" i="7"/>
  <c r="H1581" i="7"/>
  <c r="C1581" i="7"/>
  <c r="B1582" i="7"/>
  <c r="H1581" i="4"/>
  <c r="C1581" i="4"/>
  <c r="B1582" i="4"/>
  <c r="E1580" i="4"/>
  <c r="F1580" i="4"/>
  <c r="D1580" i="4"/>
  <c r="E1581" i="4" l="1"/>
  <c r="D1581" i="4"/>
  <c r="F1581" i="4"/>
  <c r="C1582" i="7"/>
  <c r="H1582" i="7"/>
  <c r="B1583" i="7"/>
  <c r="C1582" i="4"/>
  <c r="H1582" i="4"/>
  <c r="B1583" i="4"/>
  <c r="E1581" i="7"/>
  <c r="D1581" i="7"/>
  <c r="F1581" i="7"/>
  <c r="D1582" i="7" l="1"/>
  <c r="E1582" i="7"/>
  <c r="F1582" i="7"/>
  <c r="D1582" i="4"/>
  <c r="E1582" i="4"/>
  <c r="F1582" i="4"/>
  <c r="B1584" i="7"/>
  <c r="C1583" i="7"/>
  <c r="H1583" i="7"/>
  <c r="H1583" i="4"/>
  <c r="C1583" i="4"/>
  <c r="B1584" i="4"/>
  <c r="C1584" i="4" l="1"/>
  <c r="H1584" i="4"/>
  <c r="B1585" i="4"/>
  <c r="F1583" i="4"/>
  <c r="E1583" i="4"/>
  <c r="D1583" i="4"/>
  <c r="F1583" i="7"/>
  <c r="E1583" i="7"/>
  <c r="D1583" i="7"/>
  <c r="C1584" i="7"/>
  <c r="B1585" i="7"/>
  <c r="H1584" i="7"/>
  <c r="C1585" i="7" l="1"/>
  <c r="B1586" i="7"/>
  <c r="H1585" i="7"/>
  <c r="H1585" i="4"/>
  <c r="B1586" i="4"/>
  <c r="C1585" i="4"/>
  <c r="F1584" i="7"/>
  <c r="D1584" i="7"/>
  <c r="E1584" i="7"/>
  <c r="D1584" i="4"/>
  <c r="E1584" i="4"/>
  <c r="F1584" i="4"/>
  <c r="H1586" i="7" l="1"/>
  <c r="C1586" i="7"/>
  <c r="B1587" i="7"/>
  <c r="F1585" i="4"/>
  <c r="D1585" i="4"/>
  <c r="E1585" i="4"/>
  <c r="C1586" i="4"/>
  <c r="H1586" i="4"/>
  <c r="B1587" i="4"/>
  <c r="D1585" i="7"/>
  <c r="F1585" i="7"/>
  <c r="E1585" i="7"/>
  <c r="E1586" i="7" l="1"/>
  <c r="F1586" i="7"/>
  <c r="D1586" i="7"/>
  <c r="E1586" i="4"/>
  <c r="D1586" i="4"/>
  <c r="F1586" i="4"/>
  <c r="B1588" i="7"/>
  <c r="C1587" i="7"/>
  <c r="H1587" i="7"/>
  <c r="C1587" i="4"/>
  <c r="H1587" i="4"/>
  <c r="B1588" i="4"/>
  <c r="H1588" i="4" l="1"/>
  <c r="C1588" i="4"/>
  <c r="B1589" i="4"/>
  <c r="E1587" i="4"/>
  <c r="D1587" i="4"/>
  <c r="F1587" i="4"/>
  <c r="E1587" i="7"/>
  <c r="D1587" i="7"/>
  <c r="F1587" i="7"/>
  <c r="H1588" i="7"/>
  <c r="C1588" i="7"/>
  <c r="B1589" i="7"/>
  <c r="H1589" i="7" l="1"/>
  <c r="C1589" i="7"/>
  <c r="B1590" i="7"/>
  <c r="D1588" i="4"/>
  <c r="E1588" i="4"/>
  <c r="F1588" i="4"/>
  <c r="D1588" i="7"/>
  <c r="E1588" i="7"/>
  <c r="F1588" i="7"/>
  <c r="C1589" i="4"/>
  <c r="H1589" i="4"/>
  <c r="B1590" i="4"/>
  <c r="E1589" i="7" l="1"/>
  <c r="D1589" i="7"/>
  <c r="F1589" i="7"/>
  <c r="H1590" i="4"/>
  <c r="C1590" i="4"/>
  <c r="B1591" i="4"/>
  <c r="H1590" i="7"/>
  <c r="C1590" i="7"/>
  <c r="B1591" i="7"/>
  <c r="E1589" i="4"/>
  <c r="F1589" i="4"/>
  <c r="D1589" i="4"/>
  <c r="E1590" i="7" l="1"/>
  <c r="F1590" i="7"/>
  <c r="D1590" i="7"/>
  <c r="H1591" i="4"/>
  <c r="C1591" i="4"/>
  <c r="B1592" i="4"/>
  <c r="H1591" i="7"/>
  <c r="C1591" i="7"/>
  <c r="B1592" i="7"/>
  <c r="F1590" i="4"/>
  <c r="D1590" i="4"/>
  <c r="E1590" i="4"/>
  <c r="D1591" i="7" l="1"/>
  <c r="F1591" i="7"/>
  <c r="E1591" i="7"/>
  <c r="H1592" i="4"/>
  <c r="C1592" i="4"/>
  <c r="B1593" i="4"/>
  <c r="H1592" i="7"/>
  <c r="C1592" i="7"/>
  <c r="B1593" i="7"/>
  <c r="F1591" i="4"/>
  <c r="D1591" i="4"/>
  <c r="E1591" i="4"/>
  <c r="E1592" i="7" l="1"/>
  <c r="D1592" i="7"/>
  <c r="F1592" i="7"/>
  <c r="H1593" i="4"/>
  <c r="C1593" i="4"/>
  <c r="B1594" i="4"/>
  <c r="H1593" i="7"/>
  <c r="C1593" i="7"/>
  <c r="B1594" i="7"/>
  <c r="E1592" i="4"/>
  <c r="D1592" i="4"/>
  <c r="F1592" i="4"/>
  <c r="F1593" i="7" l="1"/>
  <c r="E1593" i="7"/>
  <c r="D1593" i="7"/>
  <c r="H1594" i="4"/>
  <c r="C1594" i="4"/>
  <c r="B1595" i="4"/>
  <c r="H1594" i="7"/>
  <c r="C1594" i="7"/>
  <c r="B1595" i="7"/>
  <c r="F1593" i="4"/>
  <c r="E1593" i="4"/>
  <c r="D1593" i="4"/>
  <c r="E1594" i="7" l="1"/>
  <c r="F1594" i="7"/>
  <c r="D1594" i="7"/>
  <c r="H1595" i="4"/>
  <c r="C1595" i="4"/>
  <c r="B1596" i="4"/>
  <c r="B1596" i="7"/>
  <c r="H1595" i="7"/>
  <c r="C1595" i="7"/>
  <c r="E1594" i="4"/>
  <c r="D1594" i="4"/>
  <c r="F1594" i="4"/>
  <c r="B1597" i="7" l="1"/>
  <c r="C1596" i="7"/>
  <c r="H1596" i="7"/>
  <c r="B1597" i="4"/>
  <c r="C1596" i="4"/>
  <c r="H1596" i="4"/>
  <c r="F1595" i="7"/>
  <c r="E1595" i="7"/>
  <c r="D1595" i="7"/>
  <c r="F1595" i="4"/>
  <c r="E1595" i="4"/>
  <c r="D1595" i="4"/>
  <c r="C1597" i="4" l="1"/>
  <c r="H1597" i="4"/>
  <c r="B1598" i="4"/>
  <c r="F1596" i="7"/>
  <c r="E1596" i="7"/>
  <c r="D1596" i="7"/>
  <c r="E1596" i="4"/>
  <c r="D1596" i="4"/>
  <c r="F1596" i="4"/>
  <c r="C1597" i="7"/>
  <c r="H1597" i="7"/>
  <c r="B1598" i="7"/>
  <c r="C1598" i="7" l="1"/>
  <c r="H1598" i="7"/>
  <c r="B1599" i="7"/>
  <c r="H1598" i="4"/>
  <c r="C1598" i="4"/>
  <c r="B1599" i="4"/>
  <c r="F1597" i="7"/>
  <c r="E1597" i="7"/>
  <c r="D1597" i="7"/>
  <c r="E1597" i="4"/>
  <c r="D1597" i="4"/>
  <c r="F1597" i="4"/>
  <c r="H1599" i="7" l="1"/>
  <c r="C1599" i="7"/>
  <c r="B1600" i="7"/>
  <c r="H1599" i="4"/>
  <c r="C1599" i="4"/>
  <c r="B1600" i="4"/>
  <c r="F1598" i="4"/>
  <c r="D1598" i="4"/>
  <c r="E1598" i="4"/>
  <c r="E1598" i="7"/>
  <c r="F1598" i="7"/>
  <c r="D1598" i="7"/>
  <c r="D1599" i="7" l="1"/>
  <c r="E1599" i="7"/>
  <c r="F1599" i="7"/>
  <c r="H1600" i="7"/>
  <c r="C1600" i="7"/>
  <c r="B1601" i="7"/>
  <c r="C1600" i="4"/>
  <c r="H1600" i="4"/>
  <c r="B1601" i="4"/>
  <c r="E1599" i="4"/>
  <c r="F1599" i="4"/>
  <c r="D1599" i="4"/>
  <c r="E1600" i="4" l="1"/>
  <c r="F1600" i="4"/>
  <c r="D1600" i="4"/>
  <c r="C1601" i="7"/>
  <c r="H1601" i="7"/>
  <c r="B1602" i="7"/>
  <c r="B1602" i="4"/>
  <c r="H1601" i="4"/>
  <c r="C1601" i="4"/>
  <c r="E1600" i="7"/>
  <c r="F1600" i="7"/>
  <c r="D1600" i="7"/>
  <c r="F1601" i="7" l="1"/>
  <c r="E1601" i="7"/>
  <c r="D1601" i="7"/>
  <c r="H1602" i="4"/>
  <c r="C1602" i="4"/>
  <c r="B1603" i="4"/>
  <c r="C1602" i="7"/>
  <c r="H1602" i="7"/>
  <c r="B1603" i="7"/>
  <c r="D1601" i="4"/>
  <c r="F1601" i="4"/>
  <c r="E1601" i="4"/>
  <c r="E1602" i="7" l="1"/>
  <c r="F1602" i="7"/>
  <c r="D1602" i="7"/>
  <c r="H1603" i="4"/>
  <c r="C1603" i="4"/>
  <c r="B1604" i="4"/>
  <c r="B1604" i="7"/>
  <c r="C1603" i="7"/>
  <c r="H1603" i="7"/>
  <c r="F1602" i="4"/>
  <c r="D1602" i="4"/>
  <c r="E1602" i="4"/>
  <c r="F1603" i="7" l="1"/>
  <c r="E1603" i="7"/>
  <c r="D1603" i="7"/>
  <c r="C1604" i="7"/>
  <c r="H1604" i="7"/>
  <c r="B1605" i="7"/>
  <c r="H1604" i="4"/>
  <c r="C1604" i="4"/>
  <c r="B1605" i="4"/>
  <c r="E1603" i="4"/>
  <c r="D1603" i="4"/>
  <c r="F1603" i="4"/>
  <c r="E1604" i="4" l="1"/>
  <c r="D1604" i="4"/>
  <c r="F1604" i="4"/>
  <c r="E1604" i="7"/>
  <c r="F1604" i="7"/>
  <c r="D1604" i="7"/>
  <c r="H1605" i="7"/>
  <c r="C1605" i="7"/>
  <c r="B1606" i="7"/>
  <c r="H1605" i="4"/>
  <c r="C1605" i="4"/>
  <c r="B1606" i="4"/>
  <c r="C1606" i="4" l="1"/>
  <c r="H1606" i="4"/>
  <c r="B1607" i="4"/>
  <c r="D1605" i="4"/>
  <c r="F1605" i="4"/>
  <c r="E1605" i="4"/>
  <c r="F1605" i="7"/>
  <c r="E1605" i="7"/>
  <c r="D1605" i="7"/>
  <c r="C1606" i="7"/>
  <c r="H1606" i="7"/>
  <c r="B1607" i="7"/>
  <c r="B1608" i="7" l="1"/>
  <c r="C1607" i="7"/>
  <c r="H1607" i="7"/>
  <c r="F1606" i="7"/>
  <c r="E1606" i="7"/>
  <c r="D1606" i="7"/>
  <c r="H1607" i="4"/>
  <c r="C1607" i="4"/>
  <c r="B1608" i="4"/>
  <c r="E1606" i="4"/>
  <c r="D1606" i="4"/>
  <c r="F1606" i="4"/>
  <c r="F1607" i="7" l="1"/>
  <c r="E1607" i="7"/>
  <c r="D1607" i="7"/>
  <c r="F1607" i="4"/>
  <c r="D1607" i="4"/>
  <c r="E1607" i="4"/>
  <c r="C1608" i="4"/>
  <c r="H1608" i="4"/>
  <c r="B1609" i="4"/>
  <c r="B1609" i="7"/>
  <c r="C1608" i="7"/>
  <c r="H1608" i="7"/>
  <c r="E1608" i="7" l="1"/>
  <c r="D1608" i="7"/>
  <c r="F1608" i="7"/>
  <c r="H1609" i="7"/>
  <c r="C1609" i="7"/>
  <c r="B1610" i="7"/>
  <c r="F1608" i="4"/>
  <c r="D1608" i="4"/>
  <c r="E1608" i="4"/>
  <c r="C1609" i="4"/>
  <c r="H1609" i="4"/>
  <c r="B1610" i="4"/>
  <c r="H1610" i="4" l="1"/>
  <c r="C1610" i="4"/>
  <c r="B1611" i="4"/>
  <c r="F1609" i="4"/>
  <c r="D1609" i="4"/>
  <c r="E1609" i="4"/>
  <c r="C1610" i="7"/>
  <c r="H1610" i="7"/>
  <c r="B1611" i="7"/>
  <c r="F1609" i="7"/>
  <c r="D1609" i="7"/>
  <c r="E1609" i="7"/>
  <c r="E1610" i="7" l="1"/>
  <c r="F1610" i="7"/>
  <c r="D1610" i="7"/>
  <c r="F1610" i="4"/>
  <c r="D1610" i="4"/>
  <c r="E1610" i="4"/>
  <c r="C1611" i="4"/>
  <c r="H1611" i="4"/>
  <c r="B1612" i="4"/>
  <c r="C1611" i="7"/>
  <c r="B1612" i="7"/>
  <c r="H1611" i="7"/>
  <c r="H1612" i="7" l="1"/>
  <c r="C1612" i="7"/>
  <c r="B1613" i="7"/>
  <c r="E1611" i="7"/>
  <c r="F1611" i="7"/>
  <c r="D1611" i="7"/>
  <c r="F1611" i="4"/>
  <c r="D1611" i="4"/>
  <c r="E1611" i="4"/>
  <c r="H1612" i="4"/>
  <c r="C1612" i="4"/>
  <c r="B1613" i="4"/>
  <c r="H1613" i="4" l="1"/>
  <c r="C1613" i="4"/>
  <c r="B1614" i="4"/>
  <c r="E1612" i="7"/>
  <c r="F1612" i="7"/>
  <c r="D1612" i="7"/>
  <c r="D1612" i="4"/>
  <c r="E1612" i="4"/>
  <c r="F1612" i="4"/>
  <c r="C1613" i="7"/>
  <c r="H1613" i="7"/>
  <c r="B1614" i="7"/>
  <c r="H1614" i="7" l="1"/>
  <c r="C1614" i="7"/>
  <c r="B1615" i="7"/>
  <c r="C1614" i="4"/>
  <c r="H1614" i="4"/>
  <c r="B1615" i="4"/>
  <c r="E1613" i="4"/>
  <c r="F1613" i="4"/>
  <c r="D1613" i="4"/>
  <c r="E1613" i="7"/>
  <c r="D1613" i="7"/>
  <c r="F1613" i="7"/>
  <c r="E1614" i="4" l="1"/>
  <c r="F1614" i="4"/>
  <c r="D1614" i="4"/>
  <c r="E1614" i="7"/>
  <c r="D1614" i="7"/>
  <c r="F1614" i="7"/>
  <c r="B1616" i="7"/>
  <c r="C1615" i="7"/>
  <c r="H1615" i="7"/>
  <c r="C1615" i="4"/>
  <c r="H1615" i="4"/>
  <c r="B1616" i="4"/>
  <c r="H1616" i="4" l="1"/>
  <c r="C1616" i="4"/>
  <c r="B1617" i="4"/>
  <c r="E1615" i="7"/>
  <c r="D1615" i="7"/>
  <c r="F1615" i="7"/>
  <c r="B1617" i="7"/>
  <c r="H1616" i="7"/>
  <c r="C1616" i="7"/>
  <c r="D1615" i="4"/>
  <c r="E1615" i="4"/>
  <c r="F1615" i="4"/>
  <c r="C1617" i="7" l="1"/>
  <c r="H1617" i="7"/>
  <c r="B1618" i="7"/>
  <c r="F1616" i="4"/>
  <c r="E1616" i="4"/>
  <c r="D1616" i="4"/>
  <c r="C1617" i="4"/>
  <c r="B1618" i="4"/>
  <c r="H1617" i="4"/>
  <c r="E1616" i="7"/>
  <c r="D1616" i="7"/>
  <c r="F1616" i="7"/>
  <c r="D1617" i="4" l="1"/>
  <c r="E1617" i="4"/>
  <c r="F1617" i="4"/>
  <c r="H1618" i="4"/>
  <c r="C1618" i="4"/>
  <c r="B1619" i="4"/>
  <c r="C1618" i="7"/>
  <c r="H1618" i="7"/>
  <c r="B1619" i="7"/>
  <c r="D1617" i="7"/>
  <c r="E1617" i="7"/>
  <c r="F1617" i="7"/>
  <c r="E1618" i="7" l="1"/>
  <c r="D1618" i="7"/>
  <c r="F1618" i="7"/>
  <c r="C1619" i="4"/>
  <c r="H1619" i="4"/>
  <c r="B1620" i="4"/>
  <c r="C1619" i="7"/>
  <c r="H1619" i="7"/>
  <c r="B1620" i="7"/>
  <c r="F1618" i="4"/>
  <c r="E1618" i="4"/>
  <c r="D1618" i="4"/>
  <c r="D1619" i="4" l="1"/>
  <c r="E1619" i="4"/>
  <c r="F1619" i="4"/>
  <c r="E1619" i="7"/>
  <c r="D1619" i="7"/>
  <c r="F1619" i="7"/>
  <c r="H1620" i="4"/>
  <c r="C1620" i="4"/>
  <c r="B1621" i="4"/>
  <c r="C1620" i="7"/>
  <c r="H1620" i="7"/>
  <c r="B1621" i="7"/>
  <c r="D1620" i="4" l="1"/>
  <c r="E1620" i="4"/>
  <c r="F1620" i="4"/>
  <c r="C1621" i="7"/>
  <c r="H1621" i="7"/>
  <c r="B1622" i="7"/>
  <c r="E1620" i="7"/>
  <c r="F1620" i="7"/>
  <c r="D1620" i="7"/>
  <c r="B1622" i="4"/>
  <c r="C1621" i="4"/>
  <c r="H1621" i="4"/>
  <c r="F1621" i="7" l="1"/>
  <c r="E1621" i="7"/>
  <c r="D1621" i="7"/>
  <c r="F1621" i="4"/>
  <c r="E1621" i="4"/>
  <c r="D1621" i="4"/>
  <c r="H1622" i="4"/>
  <c r="C1622" i="4"/>
  <c r="B1623" i="4"/>
  <c r="H1622" i="7"/>
  <c r="C1622" i="7"/>
  <c r="B1623" i="7"/>
  <c r="C1623" i="7" l="1"/>
  <c r="H1623" i="7"/>
  <c r="B1624" i="7"/>
  <c r="E1622" i="4"/>
  <c r="D1622" i="4"/>
  <c r="F1622" i="4"/>
  <c r="E1622" i="7"/>
  <c r="F1622" i="7"/>
  <c r="D1622" i="7"/>
  <c r="H1623" i="4"/>
  <c r="C1623" i="4"/>
  <c r="B1624" i="4"/>
  <c r="E1623" i="4" l="1"/>
  <c r="F1623" i="4"/>
  <c r="D1623" i="4"/>
  <c r="H1624" i="4"/>
  <c r="C1624" i="4"/>
  <c r="B1625" i="4"/>
  <c r="H1624" i="7"/>
  <c r="C1624" i="7"/>
  <c r="B1625" i="7"/>
  <c r="F1623" i="7"/>
  <c r="E1623" i="7"/>
  <c r="D1623" i="7"/>
  <c r="E1624" i="7" l="1"/>
  <c r="D1624" i="7"/>
  <c r="F1624" i="7"/>
  <c r="C1625" i="4"/>
  <c r="B1626" i="4"/>
  <c r="H1625" i="4"/>
  <c r="H1625" i="7"/>
  <c r="C1625" i="7"/>
  <c r="B1626" i="7"/>
  <c r="E1624" i="4"/>
  <c r="F1624" i="4"/>
  <c r="D1624" i="4"/>
  <c r="E1625" i="4" l="1"/>
  <c r="D1625" i="4"/>
  <c r="F1625" i="4"/>
  <c r="E1625" i="7"/>
  <c r="D1625" i="7"/>
  <c r="F1625" i="7"/>
  <c r="H1626" i="7"/>
  <c r="C1626" i="7"/>
  <c r="B1627" i="7"/>
  <c r="H1626" i="4"/>
  <c r="C1626" i="4"/>
  <c r="B1627" i="4"/>
  <c r="F1626" i="7" l="1"/>
  <c r="E1626" i="7"/>
  <c r="D1626" i="7"/>
  <c r="H1627" i="4"/>
  <c r="C1627" i="4"/>
  <c r="B1628" i="4"/>
  <c r="E1626" i="4"/>
  <c r="F1626" i="4"/>
  <c r="D1626" i="4"/>
  <c r="B1628" i="7"/>
  <c r="C1627" i="7"/>
  <c r="H1627" i="7"/>
  <c r="D1627" i="7" l="1"/>
  <c r="F1627" i="7"/>
  <c r="E1627" i="7"/>
  <c r="C1628" i="7"/>
  <c r="H1628" i="7"/>
  <c r="B1629" i="7"/>
  <c r="H1628" i="4"/>
  <c r="C1628" i="4"/>
  <c r="B1629" i="4"/>
  <c r="D1627" i="4"/>
  <c r="E1627" i="4"/>
  <c r="F1627" i="4"/>
  <c r="F1628" i="7" l="1"/>
  <c r="D1628" i="7"/>
  <c r="E1628" i="7"/>
  <c r="E1628" i="4"/>
  <c r="D1628" i="4"/>
  <c r="F1628" i="4"/>
  <c r="H1629" i="7"/>
  <c r="C1629" i="7"/>
  <c r="B1630" i="7"/>
  <c r="H1629" i="4"/>
  <c r="C1629" i="4"/>
  <c r="B1630" i="4"/>
  <c r="H1630" i="4" l="1"/>
  <c r="C1630" i="4"/>
  <c r="B1631" i="4"/>
  <c r="D1629" i="4"/>
  <c r="F1629" i="4"/>
  <c r="E1629" i="4"/>
  <c r="F1629" i="7"/>
  <c r="D1629" i="7"/>
  <c r="E1629" i="7"/>
  <c r="C1630" i="7"/>
  <c r="H1630" i="7"/>
  <c r="B1631" i="7"/>
  <c r="H1631" i="4" l="1"/>
  <c r="C1631" i="4"/>
  <c r="B1632" i="4"/>
  <c r="E1630" i="4"/>
  <c r="F1630" i="4"/>
  <c r="D1630" i="4"/>
  <c r="C1631" i="7"/>
  <c r="B1632" i="7"/>
  <c r="H1631" i="7"/>
  <c r="E1630" i="7"/>
  <c r="F1630" i="7"/>
  <c r="D1630" i="7"/>
  <c r="C1632" i="4" l="1"/>
  <c r="H1632" i="4"/>
  <c r="B1633" i="4"/>
  <c r="E1631" i="4"/>
  <c r="F1631" i="4"/>
  <c r="D1631" i="4"/>
  <c r="H1632" i="7"/>
  <c r="C1632" i="7"/>
  <c r="B1633" i="7"/>
  <c r="F1631" i="7"/>
  <c r="D1631" i="7"/>
  <c r="E1631" i="7"/>
  <c r="E1632" i="7" l="1"/>
  <c r="D1632" i="7"/>
  <c r="F1632" i="7"/>
  <c r="B1634" i="4"/>
  <c r="H1633" i="4"/>
  <c r="C1633" i="4"/>
  <c r="H1633" i="7"/>
  <c r="B1634" i="7"/>
  <c r="C1633" i="7"/>
  <c r="E1632" i="4"/>
  <c r="D1632" i="4"/>
  <c r="F1632" i="4"/>
  <c r="C1634" i="4" l="1"/>
  <c r="H1634" i="4"/>
  <c r="B1635" i="4"/>
  <c r="C1634" i="7"/>
  <c r="H1634" i="7"/>
  <c r="B1635" i="7"/>
  <c r="D1633" i="4"/>
  <c r="E1633" i="4"/>
  <c r="F1633" i="4"/>
  <c r="F1633" i="7"/>
  <c r="E1633" i="7"/>
  <c r="D1633" i="7"/>
  <c r="D1634" i="7" l="1"/>
  <c r="F1634" i="7"/>
  <c r="E1634" i="7"/>
  <c r="H1635" i="4"/>
  <c r="C1635" i="4"/>
  <c r="B1636" i="4"/>
  <c r="H1635" i="7"/>
  <c r="C1635" i="7"/>
  <c r="B1636" i="7"/>
  <c r="F1634" i="4"/>
  <c r="E1634" i="4"/>
  <c r="D1634" i="4"/>
  <c r="E1635" i="7" l="1"/>
  <c r="F1635" i="7"/>
  <c r="D1635" i="7"/>
  <c r="C1636" i="4"/>
  <c r="H1636" i="4"/>
  <c r="B1637" i="4"/>
  <c r="H1636" i="7"/>
  <c r="C1636" i="7"/>
  <c r="B1637" i="7"/>
  <c r="E1635" i="4"/>
  <c r="D1635" i="4"/>
  <c r="F1635" i="4"/>
  <c r="F1636" i="4" l="1"/>
  <c r="E1636" i="4"/>
  <c r="D1636" i="4"/>
  <c r="F1636" i="7"/>
  <c r="E1636" i="7"/>
  <c r="D1636" i="7"/>
  <c r="B1638" i="4"/>
  <c r="C1637" i="4"/>
  <c r="H1637" i="4"/>
  <c r="H1637" i="7"/>
  <c r="C1637" i="7"/>
  <c r="B1638" i="7"/>
  <c r="F1637" i="4" l="1"/>
  <c r="E1637" i="4"/>
  <c r="D1637" i="4"/>
  <c r="C1638" i="4"/>
  <c r="H1638" i="4"/>
  <c r="B1639" i="4"/>
  <c r="C1638" i="7"/>
  <c r="H1638" i="7"/>
  <c r="B1639" i="7"/>
  <c r="D1637" i="7"/>
  <c r="E1637" i="7"/>
  <c r="F1637" i="7"/>
  <c r="D1638" i="4" l="1"/>
  <c r="F1638" i="4"/>
  <c r="E1638" i="4"/>
  <c r="F1638" i="7"/>
  <c r="D1638" i="7"/>
  <c r="E1638" i="7"/>
  <c r="H1639" i="4"/>
  <c r="C1639" i="4"/>
  <c r="B1640" i="4"/>
  <c r="H1639" i="7"/>
  <c r="B1640" i="7"/>
  <c r="C1639" i="7"/>
  <c r="F1639" i="4" l="1"/>
  <c r="D1639" i="4"/>
  <c r="E1639" i="4"/>
  <c r="D1639" i="7"/>
  <c r="F1639" i="7"/>
  <c r="E1639" i="7"/>
  <c r="C1640" i="7"/>
  <c r="B1641" i="7"/>
  <c r="H1640" i="7"/>
  <c r="B1641" i="4"/>
  <c r="C1640" i="4"/>
  <c r="H1640" i="4"/>
  <c r="F1640" i="4" l="1"/>
  <c r="E1640" i="4"/>
  <c r="D1640" i="4"/>
  <c r="H1641" i="4"/>
  <c r="C1641" i="4"/>
  <c r="B1642" i="4"/>
  <c r="H1641" i="7"/>
  <c r="C1641" i="7"/>
  <c r="B1642" i="7"/>
  <c r="F1640" i="7"/>
  <c r="E1640" i="7"/>
  <c r="D1640" i="7"/>
  <c r="C1642" i="4" l="1"/>
  <c r="H1642" i="4"/>
  <c r="B1643" i="4"/>
  <c r="F1641" i="7"/>
  <c r="E1641" i="7"/>
  <c r="D1641" i="7"/>
  <c r="H1642" i="7"/>
  <c r="C1642" i="7"/>
  <c r="B1643" i="7"/>
  <c r="E1641" i="4"/>
  <c r="D1641" i="4"/>
  <c r="F1641" i="4"/>
  <c r="C1643" i="4" l="1"/>
  <c r="H1643" i="4"/>
  <c r="B1644" i="4"/>
  <c r="F1642" i="7"/>
  <c r="D1642" i="7"/>
  <c r="E1642" i="7"/>
  <c r="H1643" i="7"/>
  <c r="B1644" i="7"/>
  <c r="C1643" i="7"/>
  <c r="E1642" i="4"/>
  <c r="D1642" i="4"/>
  <c r="F1642" i="4"/>
  <c r="H1644" i="4" l="1"/>
  <c r="B1645" i="4"/>
  <c r="C1644" i="4"/>
  <c r="H1644" i="7"/>
  <c r="C1644" i="7"/>
  <c r="B1645" i="7"/>
  <c r="E1643" i="7"/>
  <c r="F1643" i="7"/>
  <c r="D1643" i="7"/>
  <c r="F1643" i="4"/>
  <c r="D1643" i="4"/>
  <c r="E1643" i="4"/>
  <c r="E1644" i="4" l="1"/>
  <c r="F1644" i="4"/>
  <c r="D1644" i="4"/>
  <c r="C1645" i="7"/>
  <c r="B1646" i="7"/>
  <c r="H1645" i="7"/>
  <c r="H1645" i="4"/>
  <c r="C1645" i="4"/>
  <c r="B1646" i="4"/>
  <c r="D1644" i="7"/>
  <c r="E1644" i="7"/>
  <c r="F1644" i="7"/>
  <c r="F1645" i="7" l="1"/>
  <c r="D1645" i="7"/>
  <c r="E1645" i="7"/>
  <c r="D1645" i="4"/>
  <c r="F1645" i="4"/>
  <c r="E1645" i="4"/>
  <c r="C1646" i="4"/>
  <c r="H1646" i="4"/>
  <c r="B1647" i="4"/>
  <c r="H1646" i="7"/>
  <c r="C1646" i="7"/>
  <c r="B1647" i="7"/>
  <c r="E1646" i="7" l="1"/>
  <c r="D1646" i="7"/>
  <c r="F1646" i="7"/>
  <c r="B1648" i="7"/>
  <c r="H1647" i="7"/>
  <c r="C1647" i="7"/>
  <c r="E1646" i="4"/>
  <c r="D1646" i="4"/>
  <c r="F1646" i="4"/>
  <c r="H1647" i="4"/>
  <c r="C1647" i="4"/>
  <c r="B1648" i="4"/>
  <c r="F1647" i="4" l="1"/>
  <c r="E1647" i="4"/>
  <c r="D1647" i="4"/>
  <c r="H1648" i="4"/>
  <c r="C1648" i="4"/>
  <c r="B1649" i="4"/>
  <c r="F1647" i="7"/>
  <c r="D1647" i="7"/>
  <c r="E1647" i="7"/>
  <c r="B1649" i="7"/>
  <c r="H1648" i="7"/>
  <c r="C1648" i="7"/>
  <c r="D1648" i="4" l="1"/>
  <c r="F1648" i="4"/>
  <c r="E1648" i="4"/>
  <c r="F1648" i="7"/>
  <c r="D1648" i="7"/>
  <c r="E1648" i="7"/>
  <c r="H1649" i="7"/>
  <c r="C1649" i="7"/>
  <c r="B1650" i="7"/>
  <c r="C1649" i="4"/>
  <c r="B1650" i="4"/>
  <c r="H1649" i="4"/>
  <c r="H1650" i="4" l="1"/>
  <c r="C1650" i="4"/>
  <c r="B1651" i="4"/>
  <c r="D1649" i="7"/>
  <c r="F1649" i="7"/>
  <c r="E1649" i="7"/>
  <c r="F1649" i="4"/>
  <c r="E1649" i="4"/>
  <c r="D1649" i="4"/>
  <c r="H1650" i="7"/>
  <c r="C1650" i="7"/>
  <c r="B1651" i="7"/>
  <c r="C1651" i="7" l="1"/>
  <c r="H1651" i="7"/>
  <c r="B1652" i="7"/>
  <c r="D1650" i="7"/>
  <c r="E1650" i="7"/>
  <c r="F1650" i="7"/>
  <c r="H1651" i="4"/>
  <c r="C1651" i="4"/>
  <c r="B1652" i="4"/>
  <c r="F1650" i="4"/>
  <c r="E1650" i="4"/>
  <c r="D1650" i="4"/>
  <c r="F1651" i="4" l="1"/>
  <c r="D1651" i="4"/>
  <c r="E1651" i="4"/>
  <c r="C1652" i="7"/>
  <c r="H1652" i="7"/>
  <c r="B1653" i="7"/>
  <c r="B1653" i="4"/>
  <c r="C1652" i="4"/>
  <c r="H1652" i="4"/>
  <c r="D1651" i="7"/>
  <c r="F1651" i="7"/>
  <c r="E1651" i="7"/>
  <c r="C1653" i="4" l="1"/>
  <c r="B1654" i="4"/>
  <c r="H1653" i="4"/>
  <c r="H1653" i="7"/>
  <c r="C1653" i="7"/>
  <c r="B1654" i="7"/>
  <c r="E1652" i="4"/>
  <c r="D1652" i="4"/>
  <c r="F1652" i="4"/>
  <c r="D1652" i="7"/>
  <c r="E1652" i="7"/>
  <c r="F1652" i="7"/>
  <c r="H1654" i="7" l="1"/>
  <c r="C1654" i="7"/>
  <c r="B1655" i="7"/>
  <c r="C1654" i="4"/>
  <c r="H1654" i="4"/>
  <c r="B1655" i="4"/>
  <c r="E1653" i="7"/>
  <c r="D1653" i="7"/>
  <c r="F1653" i="7"/>
  <c r="E1653" i="4"/>
  <c r="F1653" i="4"/>
  <c r="D1653" i="4"/>
  <c r="F1654" i="4" l="1"/>
  <c r="E1654" i="4"/>
  <c r="D1654" i="4"/>
  <c r="D1654" i="7"/>
  <c r="F1654" i="7"/>
  <c r="E1654" i="7"/>
  <c r="C1655" i="7"/>
  <c r="H1655" i="7"/>
  <c r="B1656" i="7"/>
  <c r="C1655" i="4"/>
  <c r="H1655" i="4"/>
  <c r="B1656" i="4"/>
  <c r="H1656" i="4" l="1"/>
  <c r="C1656" i="4"/>
  <c r="B1657" i="4"/>
  <c r="F1655" i="7"/>
  <c r="E1655" i="7"/>
  <c r="D1655" i="7"/>
  <c r="E1655" i="4"/>
  <c r="F1655" i="4"/>
  <c r="D1655" i="4"/>
  <c r="H1656" i="7"/>
  <c r="C1656" i="7"/>
  <c r="B1657" i="7"/>
  <c r="H1657" i="4" l="1"/>
  <c r="C1657" i="4"/>
  <c r="B1658" i="4"/>
  <c r="F1656" i="4"/>
  <c r="E1656" i="4"/>
  <c r="D1656" i="4"/>
  <c r="C1657" i="7"/>
  <c r="H1657" i="7"/>
  <c r="B1658" i="7"/>
  <c r="D1656" i="7"/>
  <c r="F1656" i="7"/>
  <c r="E1656" i="7"/>
  <c r="E1657" i="4" l="1"/>
  <c r="D1657" i="4"/>
  <c r="F1657" i="4"/>
  <c r="E1657" i="7"/>
  <c r="F1657" i="7"/>
  <c r="D1657" i="7"/>
  <c r="H1658" i="4"/>
  <c r="C1658" i="4"/>
  <c r="B1659" i="4"/>
  <c r="H1658" i="7"/>
  <c r="C1658" i="7"/>
  <c r="B1659" i="7"/>
  <c r="B1660" i="7" l="1"/>
  <c r="C1659" i="7"/>
  <c r="H1659" i="7"/>
  <c r="E1658" i="7"/>
  <c r="F1658" i="7"/>
  <c r="D1658" i="7"/>
  <c r="E1658" i="4"/>
  <c r="D1658" i="4"/>
  <c r="F1658" i="4"/>
  <c r="C1659" i="4"/>
  <c r="H1659" i="4"/>
  <c r="B1660" i="4"/>
  <c r="E1659" i="7" l="1"/>
  <c r="D1659" i="7"/>
  <c r="F1659" i="7"/>
  <c r="C1660" i="4"/>
  <c r="B1661" i="4"/>
  <c r="H1660" i="4"/>
  <c r="D1659" i="4"/>
  <c r="E1659" i="4"/>
  <c r="F1659" i="4"/>
  <c r="H1660" i="7"/>
  <c r="C1660" i="7"/>
  <c r="B1661" i="7"/>
  <c r="H1661" i="7" l="1"/>
  <c r="C1661" i="7"/>
  <c r="B1662" i="7"/>
  <c r="D1660" i="4"/>
  <c r="E1660" i="4"/>
  <c r="F1660" i="4"/>
  <c r="D1660" i="7"/>
  <c r="F1660" i="7"/>
  <c r="E1660" i="7"/>
  <c r="B1662" i="4"/>
  <c r="H1661" i="4"/>
  <c r="C1661" i="4"/>
  <c r="E1661" i="4" l="1"/>
  <c r="D1661" i="4"/>
  <c r="F1661" i="4"/>
  <c r="H1662" i="7"/>
  <c r="C1662" i="7"/>
  <c r="B1663" i="7"/>
  <c r="D1661" i="7"/>
  <c r="F1661" i="7"/>
  <c r="E1661" i="7"/>
  <c r="C1662" i="4"/>
  <c r="H1662" i="4"/>
  <c r="B1663" i="4"/>
  <c r="H1663" i="4" l="1"/>
  <c r="C1663" i="4"/>
  <c r="B1664" i="4"/>
  <c r="F1662" i="4"/>
  <c r="E1662" i="4"/>
  <c r="D1662" i="4"/>
  <c r="C1663" i="7"/>
  <c r="H1663" i="7"/>
  <c r="B1664" i="7"/>
  <c r="D1662" i="7"/>
  <c r="E1662" i="7"/>
  <c r="F1662" i="7"/>
  <c r="E1663" i="7" l="1"/>
  <c r="F1663" i="7"/>
  <c r="D1663" i="7"/>
  <c r="E1663" i="4"/>
  <c r="F1663" i="4"/>
  <c r="D1663" i="4"/>
  <c r="C1664" i="4"/>
  <c r="H1664" i="4"/>
  <c r="B1665" i="4"/>
  <c r="H1664" i="7"/>
  <c r="C1664" i="7"/>
  <c r="B1665" i="7"/>
  <c r="C1665" i="7" l="1"/>
  <c r="B1666" i="7"/>
  <c r="H1665" i="7"/>
  <c r="F1664" i="7"/>
  <c r="D1664" i="7"/>
  <c r="E1664" i="7"/>
  <c r="D1664" i="4"/>
  <c r="F1664" i="4"/>
  <c r="E1664" i="4"/>
  <c r="C1665" i="4"/>
  <c r="B1666" i="4"/>
  <c r="H1665" i="4"/>
  <c r="D1665" i="4" l="1"/>
  <c r="E1665" i="4"/>
  <c r="F1665" i="4"/>
  <c r="C1666" i="7"/>
  <c r="H1666" i="7"/>
  <c r="B1667" i="7"/>
  <c r="H1666" i="4"/>
  <c r="C1666" i="4"/>
  <c r="B1667" i="4"/>
  <c r="F1665" i="7"/>
  <c r="D1665" i="7"/>
  <c r="E1665" i="7"/>
  <c r="D1666" i="7" l="1"/>
  <c r="F1666" i="7"/>
  <c r="E1666" i="7"/>
  <c r="F1666" i="4"/>
  <c r="E1666" i="4"/>
  <c r="D1666" i="4"/>
  <c r="H1667" i="7"/>
  <c r="C1667" i="7"/>
  <c r="B1668" i="7"/>
  <c r="C1667" i="4"/>
  <c r="H1667" i="4"/>
  <c r="B1668" i="4"/>
  <c r="F1667" i="7" l="1"/>
  <c r="E1667" i="7"/>
  <c r="D1667" i="7"/>
  <c r="C1668" i="4"/>
  <c r="H1668" i="4"/>
  <c r="B1669" i="4"/>
  <c r="E1667" i="4"/>
  <c r="D1667" i="4"/>
  <c r="F1667" i="4"/>
  <c r="B1669" i="7"/>
  <c r="C1668" i="7"/>
  <c r="H1668" i="7"/>
  <c r="F1668" i="4" l="1"/>
  <c r="D1668" i="4"/>
  <c r="E1668" i="4"/>
  <c r="D1668" i="7"/>
  <c r="F1668" i="7"/>
  <c r="E1668" i="7"/>
  <c r="H1669" i="7"/>
  <c r="C1669" i="7"/>
  <c r="B1670" i="7"/>
  <c r="B1670" i="4"/>
  <c r="C1669" i="4"/>
  <c r="H1669" i="4"/>
  <c r="F1669" i="7" l="1"/>
  <c r="D1669" i="7"/>
  <c r="E1669" i="7"/>
  <c r="H1670" i="7"/>
  <c r="C1670" i="7"/>
  <c r="B1671" i="7"/>
  <c r="E1669" i="4"/>
  <c r="D1669" i="4"/>
  <c r="F1669" i="4"/>
  <c r="H1670" i="4"/>
  <c r="C1670" i="4"/>
  <c r="B1671" i="4"/>
  <c r="C1671" i="4" l="1"/>
  <c r="H1671" i="4"/>
  <c r="B1672" i="4"/>
  <c r="D1670" i="4"/>
  <c r="F1670" i="4"/>
  <c r="E1670" i="4"/>
  <c r="E1670" i="7"/>
  <c r="D1670" i="7"/>
  <c r="F1670" i="7"/>
  <c r="C1671" i="7"/>
  <c r="B1672" i="7"/>
  <c r="H1671" i="7"/>
  <c r="C1672" i="7" l="1"/>
  <c r="H1672" i="7"/>
  <c r="B1673" i="7"/>
  <c r="C1672" i="4"/>
  <c r="B1673" i="4"/>
  <c r="H1672" i="4"/>
  <c r="F1671" i="7"/>
  <c r="D1671" i="7"/>
  <c r="E1671" i="7"/>
  <c r="F1671" i="4"/>
  <c r="E1671" i="4"/>
  <c r="D1671" i="4"/>
  <c r="C1673" i="4" l="1"/>
  <c r="H1673" i="4"/>
  <c r="B1674" i="4"/>
  <c r="F1672" i="4"/>
  <c r="E1672" i="4"/>
  <c r="D1672" i="4"/>
  <c r="E1672" i="7"/>
  <c r="F1672" i="7"/>
  <c r="D1672" i="7"/>
  <c r="H1673" i="7"/>
  <c r="C1673" i="7"/>
  <c r="B1674" i="7"/>
  <c r="D1673" i="7" l="1"/>
  <c r="F1673" i="7"/>
  <c r="E1673" i="7"/>
  <c r="C1674" i="4"/>
  <c r="H1674" i="4"/>
  <c r="B1675" i="4"/>
  <c r="H1674" i="7"/>
  <c r="C1674" i="7"/>
  <c r="B1675" i="7"/>
  <c r="D1673" i="4"/>
  <c r="E1673" i="4"/>
  <c r="F1673" i="4"/>
  <c r="B1676" i="7" l="1"/>
  <c r="H1675" i="7"/>
  <c r="C1675" i="7"/>
  <c r="F1674" i="4"/>
  <c r="D1674" i="4"/>
  <c r="E1674" i="4"/>
  <c r="E1674" i="7"/>
  <c r="D1674" i="7"/>
  <c r="F1674" i="7"/>
  <c r="C1675" i="4"/>
  <c r="H1675" i="4"/>
  <c r="B1676" i="4"/>
  <c r="H1676" i="4" l="1"/>
  <c r="B1677" i="4"/>
  <c r="C1676" i="4"/>
  <c r="F1675" i="7"/>
  <c r="D1675" i="7"/>
  <c r="E1675" i="7"/>
  <c r="D1675" i="4"/>
  <c r="F1675" i="4"/>
  <c r="E1675" i="4"/>
  <c r="H1676" i="7"/>
  <c r="B1677" i="7"/>
  <c r="C1676" i="7"/>
  <c r="E1676" i="7" l="1"/>
  <c r="D1676" i="7"/>
  <c r="F1676" i="7"/>
  <c r="H1677" i="7"/>
  <c r="C1677" i="7"/>
  <c r="B1678" i="7"/>
  <c r="D1676" i="4"/>
  <c r="F1676" i="4"/>
  <c r="E1676" i="4"/>
  <c r="H1677" i="4"/>
  <c r="C1677" i="4"/>
  <c r="B1678" i="4"/>
  <c r="F1677" i="7" l="1"/>
  <c r="E1677" i="7"/>
  <c r="D1677" i="7"/>
  <c r="C1678" i="4"/>
  <c r="H1678" i="4"/>
  <c r="B1679" i="4"/>
  <c r="E1677" i="4"/>
  <c r="F1677" i="4"/>
  <c r="D1677" i="4"/>
  <c r="C1678" i="7"/>
  <c r="H1678" i="7"/>
  <c r="B1679" i="7"/>
  <c r="E1678" i="4" l="1"/>
  <c r="D1678" i="4"/>
  <c r="F1678" i="4"/>
  <c r="C1679" i="4"/>
  <c r="H1679" i="4"/>
  <c r="B1680" i="4"/>
  <c r="H1679" i="7"/>
  <c r="C1679" i="7"/>
  <c r="B1680" i="7"/>
  <c r="F1678" i="7"/>
  <c r="D1678" i="7"/>
  <c r="E1678" i="7"/>
  <c r="F1679" i="4" l="1"/>
  <c r="D1679" i="4"/>
  <c r="E1679" i="4"/>
  <c r="D1679" i="7"/>
  <c r="E1679" i="7"/>
  <c r="F1679" i="7"/>
  <c r="B1681" i="4"/>
  <c r="H1680" i="4"/>
  <c r="C1680" i="4"/>
  <c r="B1681" i="7"/>
  <c r="C1680" i="7"/>
  <c r="H1680" i="7"/>
  <c r="D1680" i="4" l="1"/>
  <c r="E1680" i="4"/>
  <c r="F1680" i="4"/>
  <c r="D1680" i="7"/>
  <c r="E1680" i="7"/>
  <c r="F1680" i="7"/>
  <c r="H1681" i="4"/>
  <c r="C1681" i="4"/>
  <c r="B1682" i="4"/>
  <c r="C1681" i="7"/>
  <c r="H1681" i="7"/>
  <c r="B1682" i="7"/>
  <c r="E1681" i="4" l="1"/>
  <c r="D1681" i="4"/>
  <c r="F1681" i="4"/>
  <c r="D1681" i="7"/>
  <c r="E1681" i="7"/>
  <c r="F1681" i="7"/>
  <c r="C1682" i="7"/>
  <c r="H1682" i="7"/>
  <c r="B1683" i="7"/>
  <c r="C1682" i="4"/>
  <c r="H1682" i="4"/>
  <c r="B1683" i="4"/>
  <c r="H1683" i="7" l="1"/>
  <c r="C1683" i="7"/>
  <c r="B1684" i="7"/>
  <c r="H1683" i="4"/>
  <c r="C1683" i="4"/>
  <c r="B1684" i="4"/>
  <c r="E1682" i="7"/>
  <c r="F1682" i="7"/>
  <c r="D1682" i="7"/>
  <c r="F1682" i="4"/>
  <c r="E1682" i="4"/>
  <c r="D1682" i="4"/>
  <c r="C1684" i="4" l="1"/>
  <c r="H1684" i="4"/>
  <c r="B1685" i="4"/>
  <c r="F1683" i="4"/>
  <c r="E1683" i="4"/>
  <c r="D1683" i="4"/>
  <c r="E1683" i="7"/>
  <c r="D1683" i="7"/>
  <c r="F1683" i="7"/>
  <c r="C1684" i="7"/>
  <c r="H1684" i="7"/>
  <c r="B1685" i="7"/>
  <c r="H1685" i="4" l="1"/>
  <c r="B1686" i="4"/>
  <c r="C1685" i="4"/>
  <c r="H1685" i="7"/>
  <c r="C1685" i="7"/>
  <c r="B1686" i="7"/>
  <c r="F1684" i="7"/>
  <c r="D1684" i="7"/>
  <c r="E1684" i="7"/>
  <c r="E1684" i="4"/>
  <c r="F1684" i="4"/>
  <c r="D1684" i="4"/>
  <c r="E1685" i="7" l="1"/>
  <c r="F1685" i="7"/>
  <c r="D1685" i="7"/>
  <c r="E1685" i="4"/>
  <c r="F1685" i="4"/>
  <c r="D1685" i="4"/>
  <c r="H1686" i="7"/>
  <c r="C1686" i="7"/>
  <c r="B1687" i="7"/>
  <c r="H1686" i="4"/>
  <c r="C1686" i="4"/>
  <c r="B1687" i="4"/>
  <c r="C1687" i="7" l="1"/>
  <c r="B1688" i="7"/>
  <c r="H1687" i="7"/>
  <c r="C1687" i="4"/>
  <c r="H1687" i="4"/>
  <c r="B1688" i="4"/>
  <c r="D1686" i="7"/>
  <c r="F1686" i="7"/>
  <c r="E1686" i="7"/>
  <c r="D1686" i="4"/>
  <c r="E1686" i="4"/>
  <c r="F1686" i="4"/>
  <c r="D1687" i="4" l="1"/>
  <c r="E1687" i="4"/>
  <c r="F1687" i="4"/>
  <c r="D1687" i="7"/>
  <c r="E1687" i="7"/>
  <c r="F1687" i="7"/>
  <c r="C1688" i="4"/>
  <c r="H1688" i="4"/>
  <c r="B1689" i="4"/>
  <c r="C1688" i="7"/>
  <c r="H1688" i="7"/>
  <c r="B1689" i="7"/>
  <c r="C1689" i="4" l="1"/>
  <c r="H1689" i="4"/>
  <c r="B1690" i="4"/>
  <c r="H1689" i="7"/>
  <c r="C1689" i="7"/>
  <c r="B1690" i="7"/>
  <c r="E1688" i="4"/>
  <c r="D1688" i="4"/>
  <c r="F1688" i="4"/>
  <c r="E1688" i="7"/>
  <c r="F1688" i="7"/>
  <c r="D1688" i="7"/>
  <c r="F1689" i="7" l="1"/>
  <c r="D1689" i="7"/>
  <c r="E1689" i="7"/>
  <c r="H1690" i="4"/>
  <c r="C1690" i="4"/>
  <c r="B1691" i="4"/>
  <c r="C1690" i="7"/>
  <c r="H1690" i="7"/>
  <c r="B1691" i="7"/>
  <c r="F1689" i="4"/>
  <c r="E1689" i="4"/>
  <c r="D1689" i="4"/>
  <c r="E1690" i="4" l="1"/>
  <c r="F1690" i="4"/>
  <c r="D1690" i="4"/>
  <c r="H1691" i="7"/>
  <c r="C1691" i="7"/>
  <c r="B1692" i="7"/>
  <c r="D1690" i="7"/>
  <c r="F1690" i="7"/>
  <c r="E1690" i="7"/>
  <c r="C1691" i="4"/>
  <c r="H1691" i="4"/>
  <c r="B1692" i="4"/>
  <c r="E1691" i="7" l="1"/>
  <c r="D1691" i="7"/>
  <c r="F1691" i="7"/>
  <c r="H1692" i="4"/>
  <c r="C1692" i="4"/>
  <c r="B1693" i="4"/>
  <c r="D1691" i="4"/>
  <c r="F1691" i="4"/>
  <c r="E1691" i="4"/>
  <c r="H1692" i="7"/>
  <c r="C1692" i="7"/>
  <c r="B1693" i="7"/>
  <c r="E1692" i="4" l="1"/>
  <c r="F1692" i="4"/>
  <c r="D1692" i="4"/>
  <c r="D1692" i="7"/>
  <c r="E1692" i="7"/>
  <c r="F1692" i="7"/>
  <c r="C1693" i="7"/>
  <c r="H1693" i="7"/>
  <c r="B1694" i="7"/>
  <c r="C1693" i="4"/>
  <c r="H1693" i="4"/>
  <c r="B1694" i="4"/>
  <c r="C1694" i="7" l="1"/>
  <c r="H1694" i="7"/>
  <c r="B1695" i="7"/>
  <c r="H1694" i="4"/>
  <c r="C1694" i="4"/>
  <c r="B1695" i="4"/>
  <c r="D1693" i="7"/>
  <c r="E1693" i="7"/>
  <c r="F1693" i="7"/>
  <c r="E1693" i="4"/>
  <c r="D1693" i="4"/>
  <c r="F1693" i="4"/>
  <c r="F1694" i="7" l="1"/>
  <c r="E1694" i="7"/>
  <c r="D1694" i="7"/>
  <c r="E1694" i="4"/>
  <c r="F1694" i="4"/>
  <c r="D1694" i="4"/>
  <c r="H1695" i="7"/>
  <c r="C1695" i="7"/>
  <c r="B1696" i="7"/>
  <c r="C1695" i="4"/>
  <c r="H1695" i="4"/>
  <c r="B1696" i="4"/>
  <c r="C1696" i="4" l="1"/>
  <c r="B1697" i="4"/>
  <c r="H1696" i="4"/>
  <c r="D1695" i="7"/>
  <c r="F1695" i="7"/>
  <c r="E1695" i="7"/>
  <c r="F1695" i="4"/>
  <c r="D1695" i="4"/>
  <c r="E1695" i="4"/>
  <c r="B1697" i="7"/>
  <c r="H1696" i="7"/>
  <c r="C1696" i="7"/>
  <c r="F1696" i="4" l="1"/>
  <c r="E1696" i="4"/>
  <c r="D1696" i="4"/>
  <c r="F1696" i="7"/>
  <c r="D1696" i="7"/>
  <c r="E1696" i="7"/>
  <c r="H1697" i="7"/>
  <c r="C1697" i="7"/>
  <c r="B1698" i="7"/>
  <c r="H1697" i="4"/>
  <c r="C1697" i="4"/>
  <c r="B1698" i="4"/>
  <c r="C1698" i="7" l="1"/>
  <c r="H1698" i="7"/>
  <c r="B1699" i="7"/>
  <c r="E1697" i="7"/>
  <c r="D1697" i="7"/>
  <c r="F1697" i="7"/>
  <c r="F1697" i="4"/>
  <c r="D1697" i="4"/>
  <c r="E1697" i="4"/>
  <c r="H1698" i="4"/>
  <c r="C1698" i="4"/>
  <c r="B1699" i="4"/>
  <c r="E1698" i="4" l="1"/>
  <c r="D1698" i="4"/>
  <c r="F1698" i="4"/>
  <c r="C1699" i="7"/>
  <c r="B1700" i="7"/>
  <c r="H1699" i="7"/>
  <c r="C1699" i="4"/>
  <c r="H1699" i="4"/>
  <c r="B1700" i="4"/>
  <c r="F1698" i="7"/>
  <c r="D1698" i="7"/>
  <c r="E1698" i="7"/>
  <c r="B1701" i="4" l="1"/>
  <c r="C1700" i="4"/>
  <c r="H1700" i="4"/>
  <c r="F1699" i="7"/>
  <c r="E1699" i="7"/>
  <c r="D1699" i="7"/>
  <c r="H1700" i="7"/>
  <c r="C1700" i="7"/>
  <c r="B1701" i="7"/>
  <c r="F1699" i="4"/>
  <c r="E1699" i="4"/>
  <c r="D1699" i="4"/>
  <c r="D1700" i="7" l="1"/>
  <c r="F1700" i="7"/>
  <c r="E1700" i="7"/>
  <c r="C1701" i="7"/>
  <c r="H1701" i="7"/>
  <c r="B1702" i="7"/>
  <c r="F1700" i="4"/>
  <c r="E1700" i="4"/>
  <c r="D1700" i="4"/>
  <c r="H1701" i="4"/>
  <c r="C1701" i="4"/>
  <c r="B1702" i="4"/>
  <c r="E1701" i="7" l="1"/>
  <c r="F1701" i="7"/>
  <c r="D1701" i="7"/>
  <c r="F1701" i="4"/>
  <c r="D1701" i="4"/>
  <c r="E1701" i="4"/>
  <c r="C1702" i="4"/>
  <c r="H1702" i="4"/>
  <c r="B1703" i="4"/>
  <c r="C1702" i="7"/>
  <c r="H1702" i="7"/>
  <c r="B1703" i="7"/>
  <c r="E1702" i="7" l="1"/>
  <c r="F1702" i="7"/>
  <c r="D1702" i="7"/>
  <c r="H1703" i="7"/>
  <c r="C1703" i="7"/>
  <c r="B1704" i="7"/>
  <c r="C1703" i="4"/>
  <c r="H1703" i="4"/>
  <c r="B1704" i="4"/>
  <c r="F1702" i="4"/>
  <c r="E1702" i="4"/>
  <c r="D1702" i="4"/>
  <c r="C1704" i="4" l="1"/>
  <c r="H1704" i="4"/>
  <c r="B1705" i="4"/>
  <c r="E1703" i="7"/>
  <c r="F1703" i="7"/>
  <c r="D1703" i="7"/>
  <c r="E1703" i="4"/>
  <c r="D1703" i="4"/>
  <c r="F1703" i="4"/>
  <c r="H1704" i="7"/>
  <c r="C1704" i="7"/>
  <c r="B1705" i="7"/>
  <c r="H1705" i="7" l="1"/>
  <c r="C1705" i="7"/>
  <c r="B1706" i="7"/>
  <c r="H1705" i="4"/>
  <c r="C1705" i="4"/>
  <c r="B1706" i="4"/>
  <c r="E1704" i="4"/>
  <c r="F1704" i="4"/>
  <c r="D1704" i="4"/>
  <c r="F1704" i="7"/>
  <c r="E1704" i="7"/>
  <c r="D1704" i="7"/>
  <c r="F1705" i="4" l="1"/>
  <c r="E1705" i="4"/>
  <c r="D1705" i="4"/>
  <c r="H1706" i="7"/>
  <c r="C1706" i="7"/>
  <c r="B1707" i="7"/>
  <c r="H1706" i="4"/>
  <c r="C1706" i="4"/>
  <c r="B1707" i="4"/>
  <c r="D1705" i="7"/>
  <c r="E1705" i="7"/>
  <c r="F1705" i="7"/>
  <c r="H1707" i="4" l="1"/>
  <c r="C1707" i="4"/>
  <c r="B1708" i="4"/>
  <c r="E1706" i="7"/>
  <c r="D1706" i="7"/>
  <c r="F1706" i="7"/>
  <c r="E1706" i="4"/>
  <c r="D1706" i="4"/>
  <c r="F1706" i="4"/>
  <c r="H1707" i="7"/>
  <c r="B1708" i="7"/>
  <c r="C1707" i="7"/>
  <c r="F1707" i="7" l="1"/>
  <c r="E1707" i="7"/>
  <c r="D1707" i="7"/>
  <c r="H1708" i="7"/>
  <c r="C1708" i="7"/>
  <c r="B1709" i="7"/>
  <c r="B1709" i="4"/>
  <c r="H1708" i="4"/>
  <c r="C1708" i="4"/>
  <c r="E1707" i="4"/>
  <c r="D1707" i="4"/>
  <c r="F1707" i="4"/>
  <c r="F1708" i="7" l="1"/>
  <c r="E1708" i="7"/>
  <c r="D1708" i="7"/>
  <c r="E1708" i="4"/>
  <c r="F1708" i="4"/>
  <c r="D1708" i="4"/>
  <c r="C1709" i="4"/>
  <c r="H1709" i="4"/>
  <c r="B1710" i="4"/>
  <c r="H1709" i="7"/>
  <c r="C1709" i="7"/>
  <c r="B1710" i="7"/>
  <c r="E1709" i="7" l="1"/>
  <c r="F1709" i="7"/>
  <c r="D1709" i="7"/>
  <c r="C1710" i="4"/>
  <c r="H1710" i="4"/>
  <c r="B1711" i="4"/>
  <c r="H1710" i="7"/>
  <c r="C1710" i="7"/>
  <c r="B1711" i="7"/>
  <c r="D1709" i="4"/>
  <c r="E1709" i="4"/>
  <c r="F1709" i="4"/>
  <c r="E1710" i="7" l="1"/>
  <c r="D1710" i="7"/>
  <c r="F1710" i="7"/>
  <c r="D1710" i="4"/>
  <c r="F1710" i="4"/>
  <c r="E1710" i="4"/>
  <c r="C1711" i="7"/>
  <c r="H1711" i="7"/>
  <c r="B1712" i="7"/>
  <c r="H1711" i="4"/>
  <c r="C1711" i="4"/>
  <c r="B1712" i="4"/>
  <c r="H1712" i="4" l="1"/>
  <c r="B1713" i="4"/>
  <c r="C1712" i="4"/>
  <c r="F1711" i="4"/>
  <c r="D1711" i="4"/>
  <c r="E1711" i="4"/>
  <c r="D1711" i="7"/>
  <c r="F1711" i="7"/>
  <c r="E1711" i="7"/>
  <c r="C1712" i="7"/>
  <c r="H1712" i="7"/>
  <c r="B1713" i="7"/>
  <c r="D1712" i="4" l="1"/>
  <c r="F1712" i="4"/>
  <c r="E1712" i="4"/>
  <c r="H1713" i="7"/>
  <c r="C1713" i="7"/>
  <c r="B1714" i="7"/>
  <c r="E1712" i="7"/>
  <c r="F1712" i="7"/>
  <c r="D1712" i="7"/>
  <c r="C1713" i="4"/>
  <c r="H1713" i="4"/>
  <c r="B1714" i="4"/>
  <c r="C1714" i="4" l="1"/>
  <c r="H1714" i="4"/>
  <c r="B1715" i="4"/>
  <c r="D1713" i="7"/>
  <c r="E1713" i="7"/>
  <c r="F1713" i="7"/>
  <c r="D1713" i="4"/>
  <c r="E1713" i="4"/>
  <c r="F1713" i="4"/>
  <c r="H1714" i="7"/>
  <c r="C1714" i="7"/>
  <c r="B1715" i="7"/>
  <c r="C1715" i="4" l="1"/>
  <c r="H1715" i="4"/>
  <c r="B1716" i="4"/>
  <c r="H1715" i="7"/>
  <c r="C1715" i="7"/>
  <c r="B1716" i="7"/>
  <c r="D1714" i="7"/>
  <c r="F1714" i="7"/>
  <c r="E1714" i="7"/>
  <c r="D1714" i="4"/>
  <c r="E1714" i="4"/>
  <c r="F1714" i="4"/>
  <c r="D1715" i="7" l="1"/>
  <c r="F1715" i="7"/>
  <c r="E1715" i="7"/>
  <c r="H1716" i="4"/>
  <c r="B1717" i="4"/>
  <c r="C1716" i="4"/>
  <c r="H1716" i="7"/>
  <c r="C1716" i="7"/>
  <c r="B1717" i="7"/>
  <c r="F1715" i="4"/>
  <c r="D1715" i="4"/>
  <c r="E1715" i="4"/>
  <c r="E1716" i="7" l="1"/>
  <c r="D1716" i="7"/>
  <c r="F1716" i="7"/>
  <c r="H1717" i="7"/>
  <c r="C1717" i="7"/>
  <c r="B1718" i="7"/>
  <c r="C1717" i="4"/>
  <c r="H1717" i="4"/>
  <c r="B1718" i="4"/>
  <c r="E1716" i="4"/>
  <c r="F1716" i="4"/>
  <c r="D1716" i="4"/>
  <c r="F1717" i="7" l="1"/>
  <c r="D1717" i="7"/>
  <c r="E1717" i="7"/>
  <c r="C1718" i="4"/>
  <c r="H1718" i="4"/>
  <c r="B1719" i="4"/>
  <c r="F1717" i="4"/>
  <c r="D1717" i="4"/>
  <c r="E1717" i="4"/>
  <c r="H1718" i="7"/>
  <c r="C1718" i="7"/>
  <c r="B1719" i="7"/>
  <c r="F1718" i="4" l="1"/>
  <c r="E1718" i="4"/>
  <c r="D1718" i="4"/>
  <c r="H1719" i="7"/>
  <c r="C1719" i="7"/>
  <c r="B1720" i="7"/>
  <c r="F1718" i="7"/>
  <c r="E1718" i="7"/>
  <c r="D1718" i="7"/>
  <c r="C1719" i="4"/>
  <c r="H1719" i="4"/>
  <c r="B1720" i="4"/>
  <c r="B1721" i="4" l="1"/>
  <c r="H1720" i="4"/>
  <c r="C1720" i="4"/>
  <c r="F1719" i="7"/>
  <c r="E1719" i="7"/>
  <c r="D1719" i="7"/>
  <c r="D1719" i="4"/>
  <c r="E1719" i="4"/>
  <c r="F1719" i="4"/>
  <c r="H1720" i="7"/>
  <c r="C1720" i="7"/>
  <c r="B1721" i="7"/>
  <c r="C1721" i="4" l="1"/>
  <c r="H1721" i="4"/>
  <c r="B1722" i="4"/>
  <c r="H1721" i="7"/>
  <c r="C1721" i="7"/>
  <c r="B1722" i="7"/>
  <c r="E1720" i="7"/>
  <c r="D1720" i="7"/>
  <c r="F1720" i="7"/>
  <c r="E1720" i="4"/>
  <c r="F1720" i="4"/>
  <c r="D1720" i="4"/>
  <c r="E1721" i="7" l="1"/>
  <c r="F1721" i="7"/>
  <c r="D1721" i="7"/>
  <c r="C1722" i="4"/>
  <c r="H1722" i="4"/>
  <c r="B1723" i="4"/>
  <c r="H1722" i="7"/>
  <c r="C1722" i="7"/>
  <c r="B1723" i="7"/>
  <c r="F1721" i="4"/>
  <c r="D1721" i="4"/>
  <c r="E1721" i="4"/>
  <c r="F1722" i="7" l="1"/>
  <c r="E1722" i="7"/>
  <c r="D1722" i="7"/>
  <c r="E1722" i="4"/>
  <c r="D1722" i="4"/>
  <c r="F1722" i="4"/>
  <c r="C1723" i="7"/>
  <c r="H1723" i="7"/>
  <c r="B1724" i="7"/>
  <c r="H1723" i="4"/>
  <c r="C1723" i="4"/>
  <c r="B1724" i="4"/>
  <c r="C1724" i="4" l="1"/>
  <c r="B1725" i="4"/>
  <c r="H1724" i="4"/>
  <c r="C1724" i="7"/>
  <c r="B1725" i="7"/>
  <c r="H1724" i="7"/>
  <c r="D1723" i="4"/>
  <c r="E1723" i="4"/>
  <c r="F1723" i="4"/>
  <c r="D1723" i="7"/>
  <c r="E1723" i="7"/>
  <c r="F1723" i="7"/>
  <c r="D1724" i="7" l="1"/>
  <c r="E1724" i="7"/>
  <c r="F1724" i="7"/>
  <c r="D1724" i="4"/>
  <c r="E1724" i="4"/>
  <c r="F1724" i="4"/>
  <c r="H1725" i="7"/>
  <c r="C1725" i="7"/>
  <c r="B1726" i="7"/>
  <c r="H1725" i="4"/>
  <c r="C1725" i="4"/>
  <c r="B1726" i="4"/>
  <c r="C1726" i="7" l="1"/>
  <c r="H1726" i="7"/>
  <c r="B1727" i="7"/>
  <c r="C1726" i="4"/>
  <c r="H1726" i="4"/>
  <c r="B1727" i="4"/>
  <c r="E1725" i="4"/>
  <c r="D1725" i="4"/>
  <c r="F1725" i="4"/>
  <c r="D1725" i="7"/>
  <c r="F1725" i="7"/>
  <c r="E1725" i="7"/>
  <c r="D1726" i="4" l="1"/>
  <c r="F1726" i="4"/>
  <c r="E1726" i="4"/>
  <c r="C1727" i="7"/>
  <c r="H1727" i="7"/>
  <c r="B1728" i="7"/>
  <c r="C1727" i="4"/>
  <c r="H1727" i="4"/>
  <c r="B1728" i="4"/>
  <c r="F1726" i="7"/>
  <c r="E1726" i="7"/>
  <c r="D1726" i="7"/>
  <c r="D1727" i="7" l="1"/>
  <c r="E1727" i="7"/>
  <c r="F1727" i="7"/>
  <c r="H1728" i="4"/>
  <c r="C1728" i="4"/>
  <c r="B1729" i="4"/>
  <c r="E1727" i="4"/>
  <c r="D1727" i="4"/>
  <c r="F1727" i="4"/>
  <c r="C1728" i="7"/>
  <c r="B1729" i="7"/>
  <c r="H1728" i="7"/>
  <c r="H1729" i="7" l="1"/>
  <c r="C1729" i="7"/>
  <c r="B1730" i="7"/>
  <c r="D1728" i="7"/>
  <c r="E1728" i="7"/>
  <c r="F1728" i="7"/>
  <c r="C1729" i="4"/>
  <c r="H1729" i="4"/>
  <c r="B1730" i="4"/>
  <c r="F1728" i="4"/>
  <c r="E1728" i="4"/>
  <c r="D1728" i="4"/>
  <c r="H1730" i="4" l="1"/>
  <c r="C1730" i="4"/>
  <c r="B1731" i="4"/>
  <c r="H1730" i="7"/>
  <c r="C1730" i="7"/>
  <c r="B1731" i="7"/>
  <c r="E1729" i="4"/>
  <c r="F1729" i="4"/>
  <c r="D1729" i="4"/>
  <c r="F1729" i="7"/>
  <c r="E1729" i="7"/>
  <c r="D1729" i="7"/>
  <c r="C1731" i="4" l="1"/>
  <c r="H1731" i="4"/>
  <c r="B1732" i="4"/>
  <c r="F1730" i="7"/>
  <c r="E1730" i="7"/>
  <c r="D1730" i="7"/>
  <c r="C1731" i="7"/>
  <c r="B1732" i="7"/>
  <c r="H1731" i="7"/>
  <c r="F1730" i="4"/>
  <c r="E1730" i="4"/>
  <c r="D1730" i="4"/>
  <c r="C1732" i="7" l="1"/>
  <c r="H1732" i="7"/>
  <c r="B1733" i="7"/>
  <c r="B1733" i="4"/>
  <c r="H1732" i="4"/>
  <c r="C1732" i="4"/>
  <c r="F1731" i="7"/>
  <c r="D1731" i="7"/>
  <c r="E1731" i="7"/>
  <c r="F1731" i="4"/>
  <c r="E1731" i="4"/>
  <c r="D1731" i="4"/>
  <c r="H1733" i="4" l="1"/>
  <c r="C1733" i="4"/>
  <c r="B1734" i="4"/>
  <c r="H1733" i="7"/>
  <c r="B1734" i="7"/>
  <c r="C1733" i="7"/>
  <c r="D1732" i="4"/>
  <c r="F1732" i="4"/>
  <c r="E1732" i="4"/>
  <c r="E1732" i="7"/>
  <c r="F1732" i="7"/>
  <c r="D1732" i="7"/>
  <c r="C1734" i="4" l="1"/>
  <c r="H1734" i="4"/>
  <c r="B1735" i="4"/>
  <c r="H1734" i="7"/>
  <c r="C1734" i="7"/>
  <c r="B1735" i="7"/>
  <c r="F1733" i="7"/>
  <c r="E1733" i="7"/>
  <c r="D1733" i="7"/>
  <c r="E1733" i="4"/>
  <c r="D1733" i="4"/>
  <c r="F1733" i="4"/>
  <c r="D1734" i="7" l="1"/>
  <c r="F1734" i="7"/>
  <c r="E1734" i="7"/>
  <c r="C1735" i="4"/>
  <c r="H1735" i="4"/>
  <c r="B1736" i="4"/>
  <c r="H1735" i="7"/>
  <c r="C1735" i="7"/>
  <c r="B1736" i="7"/>
  <c r="E1734" i="4"/>
  <c r="F1734" i="4"/>
  <c r="D1734" i="4"/>
  <c r="E1735" i="4" l="1"/>
  <c r="F1735" i="4"/>
  <c r="D1735" i="4"/>
  <c r="F1735" i="7"/>
  <c r="E1735" i="7"/>
  <c r="D1735" i="7"/>
  <c r="H1736" i="4"/>
  <c r="C1736" i="4"/>
  <c r="B1737" i="4"/>
  <c r="B1737" i="7"/>
  <c r="H1736" i="7"/>
  <c r="C1736" i="7"/>
  <c r="E1736" i="4" l="1"/>
  <c r="D1736" i="4"/>
  <c r="F1736" i="4"/>
  <c r="C1737" i="4"/>
  <c r="H1737" i="4"/>
  <c r="B1738" i="4"/>
  <c r="F1736" i="7"/>
  <c r="E1736" i="7"/>
  <c r="D1736" i="7"/>
  <c r="H1737" i="7"/>
  <c r="B1738" i="7"/>
  <c r="C1737" i="7"/>
  <c r="E1737" i="7" l="1"/>
  <c r="F1737" i="7"/>
  <c r="D1737" i="7"/>
  <c r="E1737" i="4"/>
  <c r="D1737" i="4"/>
  <c r="F1737" i="4"/>
  <c r="H1738" i="7"/>
  <c r="C1738" i="7"/>
  <c r="B1739" i="7"/>
  <c r="C1738" i="4"/>
  <c r="H1738" i="4"/>
  <c r="B1739" i="4"/>
  <c r="F1738" i="7" l="1"/>
  <c r="E1738" i="7"/>
  <c r="D1738" i="7"/>
  <c r="B1740" i="7"/>
  <c r="H1739" i="7"/>
  <c r="C1739" i="7"/>
  <c r="C1739" i="4"/>
  <c r="H1739" i="4"/>
  <c r="B1740" i="4"/>
  <c r="F1738" i="4"/>
  <c r="D1738" i="4"/>
  <c r="E1738" i="4"/>
  <c r="H1740" i="7" l="1"/>
  <c r="C1740" i="7"/>
  <c r="B1741" i="7"/>
  <c r="B1741" i="4"/>
  <c r="C1740" i="4"/>
  <c r="H1740" i="4"/>
  <c r="E1739" i="4"/>
  <c r="D1739" i="4"/>
  <c r="F1739" i="4"/>
  <c r="E1739" i="7"/>
  <c r="D1739" i="7"/>
  <c r="F1739" i="7"/>
  <c r="C1741" i="4" l="1"/>
  <c r="H1741" i="4"/>
  <c r="B1742" i="4"/>
  <c r="H1741" i="7"/>
  <c r="C1741" i="7"/>
  <c r="B1742" i="7"/>
  <c r="F1740" i="7"/>
  <c r="D1740" i="7"/>
  <c r="E1740" i="7"/>
  <c r="E1740" i="4"/>
  <c r="F1740" i="4"/>
  <c r="D1740" i="4"/>
  <c r="D1741" i="7" l="1"/>
  <c r="F1741" i="7"/>
  <c r="E1741" i="7"/>
  <c r="C1742" i="4"/>
  <c r="H1742" i="4"/>
  <c r="B1743" i="4"/>
  <c r="C1742" i="7"/>
  <c r="H1742" i="7"/>
  <c r="B1743" i="7"/>
  <c r="E1741" i="4"/>
  <c r="D1741" i="4"/>
  <c r="F1741" i="4"/>
  <c r="D1742" i="4" l="1"/>
  <c r="E1742" i="4"/>
  <c r="F1742" i="4"/>
  <c r="E1742" i="7"/>
  <c r="F1742" i="7"/>
  <c r="D1742" i="7"/>
  <c r="H1743" i="4"/>
  <c r="C1743" i="4"/>
  <c r="B1744" i="4"/>
  <c r="C1743" i="7"/>
  <c r="H1743" i="7"/>
  <c r="B1744" i="7"/>
  <c r="C1744" i="7" l="1"/>
  <c r="H1744" i="7"/>
  <c r="B1745" i="7"/>
  <c r="C1744" i="4"/>
  <c r="H1744" i="4"/>
  <c r="B1745" i="4"/>
  <c r="D1743" i="4"/>
  <c r="F1743" i="4"/>
  <c r="E1743" i="4"/>
  <c r="E1743" i="7"/>
  <c r="F1743" i="7"/>
  <c r="D1743" i="7"/>
  <c r="F1744" i="4" l="1"/>
  <c r="E1744" i="4"/>
  <c r="D1744" i="4"/>
  <c r="E1744" i="7"/>
  <c r="F1744" i="7"/>
  <c r="D1744" i="7"/>
  <c r="H1745" i="7"/>
  <c r="C1745" i="7"/>
  <c r="B1746" i="7"/>
  <c r="C1745" i="4"/>
  <c r="H1745" i="4"/>
  <c r="B1746" i="4"/>
  <c r="D1745" i="7" l="1"/>
  <c r="F1745" i="7"/>
  <c r="E1745" i="7"/>
  <c r="C1746" i="4"/>
  <c r="H1746" i="4"/>
  <c r="B1747" i="4"/>
  <c r="E1745" i="4"/>
  <c r="D1745" i="4"/>
  <c r="F1745" i="4"/>
  <c r="C1746" i="7"/>
  <c r="H1746" i="7"/>
  <c r="B1747" i="7"/>
  <c r="B1748" i="7" l="1"/>
  <c r="H1747" i="7"/>
  <c r="C1747" i="7"/>
  <c r="F1746" i="4"/>
  <c r="D1746" i="4"/>
  <c r="E1746" i="4"/>
  <c r="D1746" i="7"/>
  <c r="F1746" i="7"/>
  <c r="E1746" i="7"/>
  <c r="C1747" i="4"/>
  <c r="H1747" i="4"/>
  <c r="B1748" i="4"/>
  <c r="F1747" i="7" l="1"/>
  <c r="D1747" i="7"/>
  <c r="E1747" i="7"/>
  <c r="D1747" i="4"/>
  <c r="E1747" i="4"/>
  <c r="F1747" i="4"/>
  <c r="H1748" i="4"/>
  <c r="C1748" i="4"/>
  <c r="B1749" i="4"/>
  <c r="B1749" i="7"/>
  <c r="C1748" i="7"/>
  <c r="H1748" i="7"/>
  <c r="E1748" i="4" l="1"/>
  <c r="D1748" i="4"/>
  <c r="F1748" i="4"/>
  <c r="E1748" i="7"/>
  <c r="F1748" i="7"/>
  <c r="D1748" i="7"/>
  <c r="C1749" i="4"/>
  <c r="H1749" i="4"/>
  <c r="B1750" i="4"/>
  <c r="C1749" i="7"/>
  <c r="H1749" i="7"/>
  <c r="B1750" i="7"/>
  <c r="H1750" i="7" l="1"/>
  <c r="C1750" i="7"/>
  <c r="B1751" i="7"/>
  <c r="C1750" i="4"/>
  <c r="H1750" i="4"/>
  <c r="B1751" i="4"/>
  <c r="D1749" i="4"/>
  <c r="E1749" i="4"/>
  <c r="F1749" i="4"/>
  <c r="E1749" i="7"/>
  <c r="D1749" i="7"/>
  <c r="F1749" i="7"/>
  <c r="F1750" i="4" l="1"/>
  <c r="D1750" i="4"/>
  <c r="E1750" i="4"/>
  <c r="H1751" i="7"/>
  <c r="C1751" i="7"/>
  <c r="B1752" i="7"/>
  <c r="H1751" i="4"/>
  <c r="C1751" i="4"/>
  <c r="B1752" i="4"/>
  <c r="F1750" i="7"/>
  <c r="E1750" i="7"/>
  <c r="D1750" i="7"/>
  <c r="E1751" i="4" l="1"/>
  <c r="F1751" i="4"/>
  <c r="D1751" i="4"/>
  <c r="C1752" i="7"/>
  <c r="H1752" i="7"/>
  <c r="B1753" i="7"/>
  <c r="H1752" i="4"/>
  <c r="B1753" i="4"/>
  <c r="C1752" i="4"/>
  <c r="E1751" i="7"/>
  <c r="F1751" i="7"/>
  <c r="D1751" i="7"/>
  <c r="D1752" i="4" l="1"/>
  <c r="E1752" i="4"/>
  <c r="F1752" i="4"/>
  <c r="C1753" i="4"/>
  <c r="H1753" i="4"/>
  <c r="B1754" i="4"/>
  <c r="E1752" i="7"/>
  <c r="D1752" i="7"/>
  <c r="F1752" i="7"/>
  <c r="C1753" i="7"/>
  <c r="H1753" i="7"/>
  <c r="B1754" i="7"/>
  <c r="E1753" i="4" l="1"/>
  <c r="F1753" i="4"/>
  <c r="D1753" i="4"/>
  <c r="H1754" i="7"/>
  <c r="C1754" i="7"/>
  <c r="B1755" i="7"/>
  <c r="E1753" i="7"/>
  <c r="F1753" i="7"/>
  <c r="D1753" i="7"/>
  <c r="H1754" i="4"/>
  <c r="C1754" i="4"/>
  <c r="B1755" i="4"/>
  <c r="H1755" i="4" l="1"/>
  <c r="C1755" i="4"/>
  <c r="B1756" i="4"/>
  <c r="F1754" i="7"/>
  <c r="E1754" i="7"/>
  <c r="D1754" i="7"/>
  <c r="E1754" i="4"/>
  <c r="D1754" i="4"/>
  <c r="F1754" i="4"/>
  <c r="C1755" i="7"/>
  <c r="H1755" i="7"/>
  <c r="B1756" i="7"/>
  <c r="B1757" i="4" l="1"/>
  <c r="H1756" i="4"/>
  <c r="C1756" i="4"/>
  <c r="H1756" i="7"/>
  <c r="C1756" i="7"/>
  <c r="B1757" i="7"/>
  <c r="D1755" i="7"/>
  <c r="F1755" i="7"/>
  <c r="E1755" i="7"/>
  <c r="E1755" i="4"/>
  <c r="F1755" i="4"/>
  <c r="D1755" i="4"/>
  <c r="F1756" i="7" l="1"/>
  <c r="D1756" i="7"/>
  <c r="E1756" i="7"/>
  <c r="C1757" i="4"/>
  <c r="H1757" i="4"/>
  <c r="B1758" i="4"/>
  <c r="D1756" i="4"/>
  <c r="E1756" i="4"/>
  <c r="F1756" i="4"/>
  <c r="C1757" i="7"/>
  <c r="B1758" i="7"/>
  <c r="H1757" i="7"/>
  <c r="F1757" i="4" l="1"/>
  <c r="D1757" i="4"/>
  <c r="E1757" i="4"/>
  <c r="C1758" i="7"/>
  <c r="H1758" i="7"/>
  <c r="B1759" i="7"/>
  <c r="D1757" i="7"/>
  <c r="E1757" i="7"/>
  <c r="F1757" i="7"/>
  <c r="H1758" i="4"/>
  <c r="C1758" i="4"/>
  <c r="B1759" i="4"/>
  <c r="E1758" i="7" l="1"/>
  <c r="F1758" i="7"/>
  <c r="D1758" i="7"/>
  <c r="E1758" i="4"/>
  <c r="D1758" i="4"/>
  <c r="F1758" i="4"/>
  <c r="H1759" i="4"/>
  <c r="C1759" i="4"/>
  <c r="B1760" i="4"/>
  <c r="H1759" i="7"/>
  <c r="B1760" i="7"/>
  <c r="C1759" i="7"/>
  <c r="B1761" i="4" l="1"/>
  <c r="H1760" i="4"/>
  <c r="C1760" i="4"/>
  <c r="F1759" i="4"/>
  <c r="D1759" i="4"/>
  <c r="E1759" i="4"/>
  <c r="E1759" i="7"/>
  <c r="D1759" i="7"/>
  <c r="F1759" i="7"/>
  <c r="C1760" i="7"/>
  <c r="H1760" i="7"/>
  <c r="B1761" i="7"/>
  <c r="E1760" i="4" l="1"/>
  <c r="D1760" i="4"/>
  <c r="F1760" i="4"/>
  <c r="C1761" i="7"/>
  <c r="H1761" i="7"/>
  <c r="B1762" i="7"/>
  <c r="D1760" i="7"/>
  <c r="F1760" i="7"/>
  <c r="E1760" i="7"/>
  <c r="H1761" i="4"/>
  <c r="C1761" i="4"/>
  <c r="B1762" i="4"/>
  <c r="F1761" i="7" l="1"/>
  <c r="D1761" i="7"/>
  <c r="E1761" i="7"/>
  <c r="H1762" i="4"/>
  <c r="C1762" i="4"/>
  <c r="B1763" i="4"/>
  <c r="H1762" i="7"/>
  <c r="C1762" i="7"/>
  <c r="B1763" i="7"/>
  <c r="F1761" i="4"/>
  <c r="D1761" i="4"/>
  <c r="E1761" i="4"/>
  <c r="B1764" i="7" l="1"/>
  <c r="H1763" i="7"/>
  <c r="C1763" i="7"/>
  <c r="F1762" i="7"/>
  <c r="E1762" i="7"/>
  <c r="D1762" i="7"/>
  <c r="E1762" i="4"/>
  <c r="D1762" i="4"/>
  <c r="F1762" i="4"/>
  <c r="C1763" i="4"/>
  <c r="H1763" i="4"/>
  <c r="B1764" i="4"/>
  <c r="E1763" i="7" l="1"/>
  <c r="F1763" i="7"/>
  <c r="D1763" i="7"/>
  <c r="H1764" i="4"/>
  <c r="C1764" i="4"/>
  <c r="B1765" i="4"/>
  <c r="F1763" i="4"/>
  <c r="D1763" i="4"/>
  <c r="E1763" i="4"/>
  <c r="H1764" i="7"/>
  <c r="C1764" i="7"/>
  <c r="B1765" i="7"/>
  <c r="D1764" i="7" l="1"/>
  <c r="F1764" i="7"/>
  <c r="E1764" i="7"/>
  <c r="C1765" i="7"/>
  <c r="H1765" i="7"/>
  <c r="B1766" i="7"/>
  <c r="H1765" i="4"/>
  <c r="C1765" i="4"/>
  <c r="B1766" i="4"/>
  <c r="D1764" i="4"/>
  <c r="E1764" i="4"/>
  <c r="F1764" i="4"/>
  <c r="H1766" i="7" l="1"/>
  <c r="C1766" i="7"/>
  <c r="B1767" i="7"/>
  <c r="C1766" i="4"/>
  <c r="H1766" i="4"/>
  <c r="B1767" i="4"/>
  <c r="D1765" i="4"/>
  <c r="F1765" i="4"/>
  <c r="E1765" i="4"/>
  <c r="E1765" i="7"/>
  <c r="D1765" i="7"/>
  <c r="F1765" i="7"/>
  <c r="E1766" i="4" l="1"/>
  <c r="D1766" i="4"/>
  <c r="F1766" i="4"/>
  <c r="B1768" i="7"/>
  <c r="C1767" i="7"/>
  <c r="H1767" i="7"/>
  <c r="C1767" i="4"/>
  <c r="H1767" i="4"/>
  <c r="B1768" i="4"/>
  <c r="E1766" i="7"/>
  <c r="F1766" i="7"/>
  <c r="D1766" i="7"/>
  <c r="B1769" i="4" l="1"/>
  <c r="H1768" i="4"/>
  <c r="C1768" i="4"/>
  <c r="D1767" i="7"/>
  <c r="E1767" i="7"/>
  <c r="F1767" i="7"/>
  <c r="B1769" i="7"/>
  <c r="C1768" i="7"/>
  <c r="H1768" i="7"/>
  <c r="E1767" i="4"/>
  <c r="D1767" i="4"/>
  <c r="F1767" i="4"/>
  <c r="D1768" i="7" l="1"/>
  <c r="E1768" i="7"/>
  <c r="F1768" i="7"/>
  <c r="C1769" i="4"/>
  <c r="H1769" i="4"/>
  <c r="B1770" i="4"/>
  <c r="F1768" i="4"/>
  <c r="E1768" i="4"/>
  <c r="D1768" i="4"/>
  <c r="H1769" i="7"/>
  <c r="C1769" i="7"/>
  <c r="B1770" i="7"/>
  <c r="C1770" i="7" l="1"/>
  <c r="H1770" i="7"/>
  <c r="B1771" i="7"/>
  <c r="F1769" i="4"/>
  <c r="E1769" i="4"/>
  <c r="D1769" i="4"/>
  <c r="F1769" i="7"/>
  <c r="D1769" i="7"/>
  <c r="E1769" i="7"/>
  <c r="C1770" i="4"/>
  <c r="H1770" i="4"/>
  <c r="B1771" i="4"/>
  <c r="E1770" i="7" l="1"/>
  <c r="D1770" i="7"/>
  <c r="F1770" i="7"/>
  <c r="B1772" i="7"/>
  <c r="H1771" i="7"/>
  <c r="C1771" i="7"/>
  <c r="C1771" i="4"/>
  <c r="H1771" i="4"/>
  <c r="B1772" i="4"/>
  <c r="F1770" i="4"/>
  <c r="D1770" i="4"/>
  <c r="E1770" i="4"/>
  <c r="C1772" i="7" l="1"/>
  <c r="H1772" i="7"/>
  <c r="B1773" i="7"/>
  <c r="D1771" i="4"/>
  <c r="F1771" i="4"/>
  <c r="E1771" i="4"/>
  <c r="H1772" i="4"/>
  <c r="C1772" i="4"/>
  <c r="B1773" i="4"/>
  <c r="F1771" i="7"/>
  <c r="D1771" i="7"/>
  <c r="E1771" i="7"/>
  <c r="F1772" i="7" l="1"/>
  <c r="D1772" i="7"/>
  <c r="E1772" i="7"/>
  <c r="D1772" i="4"/>
  <c r="F1772" i="4"/>
  <c r="E1772" i="4"/>
  <c r="H1773" i="4"/>
  <c r="C1773" i="4"/>
  <c r="B1774" i="4"/>
  <c r="H1773" i="7"/>
  <c r="B1774" i="7"/>
  <c r="C1773" i="7"/>
  <c r="D1773" i="7" l="1"/>
  <c r="E1773" i="7"/>
  <c r="F1773" i="7"/>
  <c r="F1773" i="4"/>
  <c r="D1773" i="4"/>
  <c r="E1773" i="4"/>
  <c r="H1774" i="4"/>
  <c r="C1774" i="4"/>
  <c r="B1775" i="4"/>
  <c r="C1774" i="7"/>
  <c r="H1774" i="7"/>
  <c r="B1775" i="7"/>
  <c r="H1775" i="7" l="1"/>
  <c r="C1775" i="7"/>
  <c r="B1776" i="7"/>
  <c r="C1775" i="4"/>
  <c r="H1775" i="4"/>
  <c r="B1776" i="4"/>
  <c r="F1774" i="4"/>
  <c r="D1774" i="4"/>
  <c r="E1774" i="4"/>
  <c r="D1774" i="7"/>
  <c r="E1774" i="7"/>
  <c r="F1774" i="7"/>
  <c r="D1775" i="4" l="1"/>
  <c r="F1775" i="4"/>
  <c r="E1775" i="4"/>
  <c r="C1776" i="7"/>
  <c r="H1776" i="7"/>
  <c r="B1777" i="7"/>
  <c r="H1776" i="4"/>
  <c r="C1776" i="4"/>
  <c r="B1777" i="4"/>
  <c r="E1775" i="7"/>
  <c r="F1775" i="7"/>
  <c r="D1775" i="7"/>
  <c r="D1776" i="4" l="1"/>
  <c r="F1776" i="4"/>
  <c r="E1776" i="4"/>
  <c r="E1776" i="7"/>
  <c r="F1776" i="7"/>
  <c r="D1776" i="7"/>
  <c r="C1777" i="7"/>
  <c r="B1778" i="7"/>
  <c r="H1777" i="7"/>
  <c r="H1777" i="4"/>
  <c r="C1777" i="4"/>
  <c r="B1778" i="4"/>
  <c r="H1778" i="7" l="1"/>
  <c r="C1778" i="7"/>
  <c r="B1779" i="7"/>
  <c r="E1777" i="4"/>
  <c r="D1777" i="4"/>
  <c r="F1777" i="4"/>
  <c r="H1778" i="4"/>
  <c r="C1778" i="4"/>
  <c r="B1779" i="4"/>
  <c r="E1777" i="7"/>
  <c r="F1777" i="7"/>
  <c r="D1777" i="7"/>
  <c r="C1779" i="4" l="1"/>
  <c r="H1779" i="4"/>
  <c r="B1780" i="4"/>
  <c r="F1778" i="4"/>
  <c r="D1778" i="4"/>
  <c r="E1778" i="4"/>
  <c r="B1780" i="7"/>
  <c r="C1779" i="7"/>
  <c r="H1779" i="7"/>
  <c r="F1778" i="7"/>
  <c r="E1778" i="7"/>
  <c r="D1778" i="7"/>
  <c r="F1779" i="7" l="1"/>
  <c r="D1779" i="7"/>
  <c r="E1779" i="7"/>
  <c r="H1780" i="4"/>
  <c r="C1780" i="4"/>
  <c r="B1781" i="4"/>
  <c r="H1780" i="7"/>
  <c r="C1780" i="7"/>
  <c r="B1781" i="7"/>
  <c r="E1779" i="4"/>
  <c r="D1779" i="4"/>
  <c r="F1779" i="4"/>
  <c r="D1780" i="4" l="1"/>
  <c r="E1780" i="4"/>
  <c r="F1780" i="4"/>
  <c r="F1780" i="7"/>
  <c r="E1780" i="7"/>
  <c r="D1780" i="7"/>
  <c r="C1781" i="4"/>
  <c r="H1781" i="4"/>
  <c r="B1782" i="4"/>
  <c r="C1781" i="7"/>
  <c r="H1781" i="7"/>
  <c r="B1782" i="7"/>
  <c r="C1782" i="4" l="1"/>
  <c r="H1782" i="4"/>
  <c r="B1783" i="4"/>
  <c r="C1782" i="7"/>
  <c r="H1782" i="7"/>
  <c r="B1783" i="7"/>
  <c r="D1781" i="4"/>
  <c r="F1781" i="4"/>
  <c r="E1781" i="4"/>
  <c r="D1781" i="7"/>
  <c r="E1781" i="7"/>
  <c r="F1781" i="7"/>
  <c r="D1782" i="7" l="1"/>
  <c r="F1782" i="7"/>
  <c r="E1782" i="7"/>
  <c r="C1783" i="4"/>
  <c r="H1783" i="4"/>
  <c r="B1784" i="4"/>
  <c r="H1783" i="7"/>
  <c r="B1784" i="7"/>
  <c r="C1783" i="7"/>
  <c r="E1782" i="4"/>
  <c r="D1782" i="4"/>
  <c r="F1782" i="4"/>
  <c r="H1784" i="7" l="1"/>
  <c r="C1784" i="7"/>
  <c r="B1785" i="7"/>
  <c r="F1783" i="4"/>
  <c r="E1783" i="4"/>
  <c r="D1783" i="4"/>
  <c r="H1784" i="4"/>
  <c r="C1784" i="4"/>
  <c r="B1785" i="4"/>
  <c r="F1783" i="7"/>
  <c r="D1783" i="7"/>
  <c r="E1783" i="7"/>
  <c r="D1784" i="4" l="1"/>
  <c r="E1784" i="4"/>
  <c r="F1784" i="4"/>
  <c r="H1785" i="7"/>
  <c r="B1786" i="7"/>
  <c r="C1785" i="7"/>
  <c r="H1785" i="4"/>
  <c r="C1785" i="4"/>
  <c r="B1786" i="4"/>
  <c r="D1784" i="7"/>
  <c r="F1784" i="7"/>
  <c r="E1784" i="7"/>
  <c r="C1786" i="4" l="1"/>
  <c r="H1786" i="4"/>
  <c r="B1787" i="4"/>
  <c r="E1785" i="4"/>
  <c r="F1785" i="4"/>
  <c r="D1785" i="4"/>
  <c r="C1786" i="7"/>
  <c r="H1786" i="7"/>
  <c r="B1787" i="7"/>
  <c r="F1785" i="7"/>
  <c r="E1785" i="7"/>
  <c r="D1785" i="7"/>
  <c r="F1786" i="4" l="1"/>
  <c r="E1786" i="4"/>
  <c r="D1786" i="4"/>
  <c r="H1787" i="7"/>
  <c r="C1787" i="7"/>
  <c r="B1788" i="7"/>
  <c r="E1786" i="7"/>
  <c r="F1786" i="7"/>
  <c r="D1786" i="7"/>
  <c r="C1787" i="4"/>
  <c r="H1787" i="4"/>
  <c r="B1788" i="4"/>
  <c r="E1787" i="7" l="1"/>
  <c r="F1787" i="7"/>
  <c r="D1787" i="7"/>
  <c r="H1788" i="4"/>
  <c r="C1788" i="4"/>
  <c r="B1789" i="4"/>
  <c r="F1787" i="4"/>
  <c r="E1787" i="4"/>
  <c r="D1787" i="4"/>
  <c r="B1789" i="7"/>
  <c r="C1788" i="7"/>
  <c r="H1788" i="7"/>
  <c r="E1788" i="4" l="1"/>
  <c r="D1788" i="4"/>
  <c r="F1788" i="4"/>
  <c r="E1788" i="7"/>
  <c r="F1788" i="7"/>
  <c r="D1788" i="7"/>
  <c r="C1789" i="7"/>
  <c r="H1789" i="7"/>
  <c r="B1790" i="7"/>
  <c r="H1789" i="4"/>
  <c r="C1789" i="4"/>
  <c r="B1790" i="4"/>
  <c r="H1790" i="7" l="1"/>
  <c r="C1790" i="7"/>
  <c r="B1791" i="7"/>
  <c r="E1789" i="4"/>
  <c r="F1789" i="4"/>
  <c r="D1789" i="4"/>
  <c r="C1790" i="4"/>
  <c r="H1790" i="4"/>
  <c r="B1791" i="4"/>
  <c r="E1789" i="7"/>
  <c r="F1789" i="7"/>
  <c r="D1789" i="7"/>
  <c r="C1791" i="7" l="1"/>
  <c r="H1791" i="7"/>
  <c r="B1792" i="7"/>
  <c r="H1791" i="4"/>
  <c r="C1791" i="4"/>
  <c r="B1792" i="4"/>
  <c r="F1790" i="4"/>
  <c r="D1790" i="4"/>
  <c r="E1790" i="4"/>
  <c r="D1790" i="7"/>
  <c r="E1790" i="7"/>
  <c r="F1790" i="7"/>
  <c r="C1792" i="7" l="1"/>
  <c r="H1792" i="7"/>
  <c r="B1793" i="7"/>
  <c r="D1791" i="4"/>
  <c r="F1791" i="4"/>
  <c r="E1791" i="4"/>
  <c r="C1792" i="4"/>
  <c r="B1793" i="4"/>
  <c r="H1792" i="4"/>
  <c r="E1791" i="7"/>
  <c r="D1791" i="7"/>
  <c r="F1791" i="7"/>
  <c r="H1793" i="4" l="1"/>
  <c r="C1793" i="4"/>
  <c r="B1794" i="4"/>
  <c r="H1793" i="7"/>
  <c r="C1793" i="7"/>
  <c r="B1794" i="7"/>
  <c r="D1792" i="7"/>
  <c r="E1792" i="7"/>
  <c r="F1792" i="7"/>
  <c r="F1792" i="4"/>
  <c r="E1792" i="4"/>
  <c r="D1792" i="4"/>
  <c r="H1794" i="4" l="1"/>
  <c r="C1794" i="4"/>
  <c r="B1795" i="4"/>
  <c r="H1794" i="7"/>
  <c r="C1794" i="7"/>
  <c r="B1795" i="7"/>
  <c r="D1793" i="4"/>
  <c r="F1793" i="4"/>
  <c r="E1793" i="4"/>
  <c r="F1793" i="7"/>
  <c r="E1793" i="7"/>
  <c r="D1793" i="7"/>
  <c r="C1795" i="4" l="1"/>
  <c r="H1795" i="4"/>
  <c r="B1796" i="4"/>
  <c r="F1794" i="7"/>
  <c r="D1794" i="7"/>
  <c r="E1794" i="7"/>
  <c r="H1795" i="7"/>
  <c r="C1795" i="7"/>
  <c r="B1796" i="7"/>
  <c r="D1794" i="4"/>
  <c r="F1794" i="4"/>
  <c r="E1794" i="4"/>
  <c r="H1796" i="4" l="1"/>
  <c r="C1796" i="4"/>
  <c r="B1797" i="4"/>
  <c r="H1796" i="7"/>
  <c r="C1796" i="7"/>
  <c r="B1797" i="7"/>
  <c r="F1795" i="7"/>
  <c r="D1795" i="7"/>
  <c r="E1795" i="7"/>
  <c r="E1795" i="4"/>
  <c r="D1795" i="4"/>
  <c r="F1795" i="4"/>
  <c r="H1797" i="4" l="1"/>
  <c r="C1797" i="4"/>
  <c r="B1798" i="4"/>
  <c r="E1796" i="7"/>
  <c r="D1796" i="7"/>
  <c r="F1796" i="7"/>
  <c r="H1797" i="7"/>
  <c r="C1797" i="7"/>
  <c r="B1798" i="7"/>
  <c r="F1796" i="4"/>
  <c r="D1796" i="4"/>
  <c r="E1796" i="4"/>
  <c r="H1798" i="7" l="1"/>
  <c r="C1798" i="7"/>
  <c r="B1799" i="7"/>
  <c r="F1797" i="7"/>
  <c r="D1797" i="7"/>
  <c r="E1797" i="7"/>
  <c r="H1798" i="4"/>
  <c r="C1798" i="4"/>
  <c r="B1799" i="4"/>
  <c r="E1797" i="4"/>
  <c r="F1797" i="4"/>
  <c r="D1797" i="4"/>
  <c r="C1799" i="4" l="1"/>
  <c r="H1799" i="4"/>
  <c r="B1800" i="4"/>
  <c r="D1798" i="4"/>
  <c r="F1798" i="4"/>
  <c r="E1798" i="4"/>
  <c r="C1799" i="7"/>
  <c r="B1800" i="7"/>
  <c r="H1799" i="7"/>
  <c r="F1798" i="7"/>
  <c r="D1798" i="7"/>
  <c r="E1798" i="7"/>
  <c r="H1800" i="7" l="1"/>
  <c r="C1800" i="7"/>
  <c r="B1801" i="7"/>
  <c r="D1799" i="7"/>
  <c r="F1799" i="7"/>
  <c r="E1799" i="7"/>
  <c r="H1800" i="4"/>
  <c r="C1800" i="4"/>
  <c r="B1801" i="4"/>
  <c r="D1799" i="4"/>
  <c r="E1799" i="4"/>
  <c r="F1799" i="4"/>
  <c r="H1801" i="4" l="1"/>
  <c r="C1801" i="4"/>
  <c r="B1802" i="4"/>
  <c r="F1800" i="4"/>
  <c r="E1800" i="4"/>
  <c r="D1800" i="4"/>
  <c r="H1801" i="7"/>
  <c r="C1801" i="7"/>
  <c r="B1802" i="7"/>
  <c r="F1800" i="7"/>
  <c r="E1800" i="7"/>
  <c r="D1800" i="7"/>
  <c r="F1801" i="7" l="1"/>
  <c r="D1801" i="7"/>
  <c r="E1801" i="7"/>
  <c r="C1802" i="7"/>
  <c r="H1802" i="7"/>
  <c r="B1803" i="7"/>
  <c r="C1802" i="4"/>
  <c r="H1802" i="4"/>
  <c r="B1803" i="4"/>
  <c r="E1801" i="4"/>
  <c r="D1801" i="4"/>
  <c r="F1801" i="4"/>
  <c r="E1802" i="7" l="1"/>
  <c r="F1802" i="7"/>
  <c r="D1802" i="7"/>
  <c r="C1803" i="4"/>
  <c r="H1803" i="4"/>
  <c r="B1804" i="4"/>
  <c r="F1802" i="4"/>
  <c r="E1802" i="4"/>
  <c r="D1802" i="4"/>
  <c r="B1804" i="7"/>
  <c r="C1803" i="7"/>
  <c r="H1803" i="7"/>
  <c r="F1803" i="4" l="1"/>
  <c r="D1803" i="4"/>
  <c r="E1803" i="4"/>
  <c r="E1803" i="7"/>
  <c r="F1803" i="7"/>
  <c r="D1803" i="7"/>
  <c r="B1805" i="7"/>
  <c r="H1804" i="7"/>
  <c r="C1804" i="7"/>
  <c r="C1804" i="4"/>
  <c r="B1805" i="4"/>
  <c r="H1804" i="4"/>
  <c r="H1805" i="4" l="1"/>
  <c r="C1805" i="4"/>
  <c r="B1806" i="4"/>
  <c r="H1805" i="7"/>
  <c r="C1805" i="7"/>
  <c r="B1806" i="7"/>
  <c r="F1804" i="4"/>
  <c r="D1804" i="4"/>
  <c r="E1804" i="4"/>
  <c r="F1804" i="7"/>
  <c r="D1804" i="7"/>
  <c r="E1804" i="7"/>
  <c r="C1806" i="4" l="1"/>
  <c r="H1806" i="4"/>
  <c r="B1807" i="4"/>
  <c r="E1805" i="7"/>
  <c r="F1805" i="7"/>
  <c r="D1805" i="7"/>
  <c r="H1806" i="7"/>
  <c r="C1806" i="7"/>
  <c r="B1807" i="7"/>
  <c r="E1805" i="4"/>
  <c r="F1805" i="4"/>
  <c r="D1805" i="4"/>
  <c r="H1807" i="7" l="1"/>
  <c r="C1807" i="7"/>
  <c r="B1808" i="7"/>
  <c r="F1806" i="7"/>
  <c r="D1806" i="7"/>
  <c r="E1806" i="7"/>
  <c r="H1807" i="4"/>
  <c r="C1807" i="4"/>
  <c r="B1808" i="4"/>
  <c r="F1806" i="4"/>
  <c r="D1806" i="4"/>
  <c r="E1806" i="4"/>
  <c r="H1808" i="4" l="1"/>
  <c r="C1808" i="4"/>
  <c r="B1809" i="4"/>
  <c r="F1807" i="4"/>
  <c r="D1807" i="4"/>
  <c r="E1807" i="4"/>
  <c r="H1808" i="7"/>
  <c r="C1808" i="7"/>
  <c r="B1809" i="7"/>
  <c r="E1807" i="7"/>
  <c r="F1807" i="7"/>
  <c r="D1807" i="7"/>
  <c r="E1808" i="7" l="1"/>
  <c r="D1808" i="7"/>
  <c r="F1808" i="7"/>
  <c r="C1809" i="7"/>
  <c r="B1810" i="7"/>
  <c r="H1809" i="7"/>
  <c r="H1809" i="4"/>
  <c r="C1809" i="4"/>
  <c r="B1810" i="4"/>
  <c r="E1808" i="4"/>
  <c r="F1808" i="4"/>
  <c r="D1808" i="4"/>
  <c r="F1809" i="4" l="1"/>
  <c r="E1809" i="4"/>
  <c r="D1809" i="4"/>
  <c r="E1809" i="7"/>
  <c r="F1809" i="7"/>
  <c r="D1809" i="7"/>
  <c r="C1810" i="7"/>
  <c r="H1810" i="7"/>
  <c r="B1811" i="7"/>
  <c r="H1810" i="4"/>
  <c r="C1810" i="4"/>
  <c r="B1811" i="4"/>
  <c r="B1812" i="7" l="1"/>
  <c r="C1811" i="7"/>
  <c r="H1811" i="7"/>
  <c r="E1810" i="4"/>
  <c r="D1810" i="4"/>
  <c r="F1810" i="4"/>
  <c r="H1811" i="4"/>
  <c r="C1811" i="4"/>
  <c r="B1812" i="4"/>
  <c r="F1810" i="7"/>
  <c r="D1810" i="7"/>
  <c r="E1810" i="7"/>
  <c r="H1812" i="4" l="1"/>
  <c r="B1813" i="4"/>
  <c r="C1812" i="4"/>
  <c r="F1811" i="4"/>
  <c r="D1811" i="4"/>
  <c r="E1811" i="4"/>
  <c r="E1811" i="7"/>
  <c r="F1811" i="7"/>
  <c r="D1811" i="7"/>
  <c r="C1812" i="7"/>
  <c r="H1812" i="7"/>
  <c r="B1813" i="7"/>
  <c r="D1812" i="4" l="1"/>
  <c r="E1812" i="4"/>
  <c r="F1812" i="4"/>
  <c r="C1813" i="7"/>
  <c r="H1813" i="7"/>
  <c r="B1814" i="7"/>
  <c r="F1812" i="7"/>
  <c r="D1812" i="7"/>
  <c r="E1812" i="7"/>
  <c r="C1813" i="4"/>
  <c r="H1813" i="4"/>
  <c r="B1814" i="4"/>
  <c r="E1813" i="7" l="1"/>
  <c r="D1813" i="7"/>
  <c r="F1813" i="7"/>
  <c r="H1814" i="4"/>
  <c r="C1814" i="4"/>
  <c r="B1815" i="4"/>
  <c r="D1813" i="4"/>
  <c r="F1813" i="4"/>
  <c r="E1813" i="4"/>
  <c r="C1814" i="7"/>
  <c r="H1814" i="7"/>
  <c r="B1815" i="7"/>
  <c r="F1814" i="4" l="1"/>
  <c r="D1814" i="4"/>
  <c r="E1814" i="4"/>
  <c r="C1815" i="7"/>
  <c r="H1815" i="7"/>
  <c r="B1816" i="7"/>
  <c r="E1814" i="7"/>
  <c r="D1814" i="7"/>
  <c r="F1814" i="7"/>
  <c r="H1815" i="4"/>
  <c r="C1815" i="4"/>
  <c r="B1816" i="4"/>
  <c r="B1817" i="4" l="1"/>
  <c r="C1816" i="4"/>
  <c r="H1816" i="4"/>
  <c r="E1815" i="7"/>
  <c r="D1815" i="7"/>
  <c r="F1815" i="7"/>
  <c r="D1815" i="4"/>
  <c r="E1815" i="4"/>
  <c r="F1815" i="4"/>
  <c r="H1816" i="7"/>
  <c r="C1816" i="7"/>
  <c r="B1817" i="7"/>
  <c r="H1817" i="7" l="1"/>
  <c r="C1817" i="7"/>
  <c r="B1818" i="7"/>
  <c r="F1816" i="7"/>
  <c r="E1816" i="7"/>
  <c r="D1816" i="7"/>
  <c r="H1817" i="4"/>
  <c r="C1817" i="4"/>
  <c r="B1818" i="4"/>
  <c r="E1816" i="4"/>
  <c r="F1816" i="4"/>
  <c r="D1816" i="4"/>
  <c r="F1817" i="4" l="1"/>
  <c r="D1817" i="4"/>
  <c r="E1817" i="4"/>
  <c r="C1818" i="4"/>
  <c r="H1818" i="4"/>
  <c r="B1819" i="4"/>
  <c r="H1818" i="7"/>
  <c r="C1818" i="7"/>
  <c r="B1819" i="7"/>
  <c r="D1817" i="7"/>
  <c r="E1817" i="7"/>
  <c r="F1817" i="7"/>
  <c r="H1819" i="7" l="1"/>
  <c r="B1820" i="7"/>
  <c r="C1819" i="7"/>
  <c r="E1818" i="7"/>
  <c r="F1818" i="7"/>
  <c r="D1818" i="7"/>
  <c r="F1818" i="4"/>
  <c r="E1818" i="4"/>
  <c r="D1818" i="4"/>
  <c r="C1819" i="4"/>
  <c r="H1819" i="4"/>
  <c r="B1820" i="4"/>
  <c r="D1819" i="7" l="1"/>
  <c r="F1819" i="7"/>
  <c r="E1819" i="7"/>
  <c r="B1821" i="4"/>
  <c r="C1820" i="4"/>
  <c r="H1820" i="4"/>
  <c r="F1819" i="4"/>
  <c r="D1819" i="4"/>
  <c r="E1819" i="4"/>
  <c r="H1820" i="7"/>
  <c r="B1821" i="7"/>
  <c r="C1820" i="7"/>
  <c r="E1820" i="7" l="1"/>
  <c r="F1820" i="7"/>
  <c r="D1820" i="7"/>
  <c r="H1821" i="4"/>
  <c r="C1821" i="4"/>
  <c r="B1822" i="4"/>
  <c r="E1820" i="4"/>
  <c r="D1820" i="4"/>
  <c r="F1820" i="4"/>
  <c r="C1821" i="7"/>
  <c r="H1821" i="7"/>
  <c r="B1822" i="7"/>
  <c r="F1821" i="7" l="1"/>
  <c r="E1821" i="7"/>
  <c r="D1821" i="7"/>
  <c r="H1822" i="4"/>
  <c r="C1822" i="4"/>
  <c r="B1823" i="4"/>
  <c r="C1822" i="7"/>
  <c r="H1822" i="7"/>
  <c r="B1823" i="7"/>
  <c r="D1821" i="4"/>
  <c r="E1821" i="4"/>
  <c r="F1821" i="4"/>
  <c r="B1824" i="7" l="1"/>
  <c r="H1823" i="7"/>
  <c r="C1823" i="7"/>
  <c r="D1822" i="7"/>
  <c r="F1822" i="7"/>
  <c r="E1822" i="7"/>
  <c r="H1823" i="4"/>
  <c r="C1823" i="4"/>
  <c r="B1824" i="4"/>
  <c r="E1822" i="4"/>
  <c r="F1822" i="4"/>
  <c r="D1822" i="4"/>
  <c r="H1824" i="7" l="1"/>
  <c r="C1824" i="7"/>
  <c r="B1825" i="7"/>
  <c r="D1823" i="4"/>
  <c r="E1823" i="4"/>
  <c r="F1823" i="4"/>
  <c r="E1823" i="7"/>
  <c r="F1823" i="7"/>
  <c r="D1823" i="7"/>
  <c r="B1825" i="4"/>
  <c r="C1824" i="4"/>
  <c r="H1824" i="4"/>
  <c r="E1824" i="4" l="1"/>
  <c r="F1824" i="4"/>
  <c r="D1824" i="4"/>
  <c r="H1825" i="7"/>
  <c r="C1825" i="7"/>
  <c r="B1826" i="7"/>
  <c r="H1825" i="4"/>
  <c r="C1825" i="4"/>
  <c r="B1826" i="4"/>
  <c r="D1824" i="7"/>
  <c r="E1824" i="7"/>
  <c r="F1824" i="7"/>
  <c r="C1826" i="7" l="1"/>
  <c r="H1826" i="7"/>
  <c r="B1827" i="7"/>
  <c r="D1825" i="4"/>
  <c r="E1825" i="4"/>
  <c r="F1825" i="4"/>
  <c r="H1826" i="4"/>
  <c r="C1826" i="4"/>
  <c r="B1827" i="4"/>
  <c r="E1825" i="7"/>
  <c r="D1825" i="7"/>
  <c r="F1825" i="7"/>
  <c r="F1826" i="4" l="1"/>
  <c r="E1826" i="4"/>
  <c r="D1826" i="4"/>
  <c r="H1827" i="7"/>
  <c r="B1828" i="7"/>
  <c r="C1827" i="7"/>
  <c r="C1827" i="4"/>
  <c r="H1827" i="4"/>
  <c r="B1828" i="4"/>
  <c r="F1826" i="7"/>
  <c r="D1826" i="7"/>
  <c r="E1826" i="7"/>
  <c r="H1828" i="4" l="1"/>
  <c r="B1829" i="4"/>
  <c r="C1828" i="4"/>
  <c r="E1827" i="7"/>
  <c r="D1827" i="7"/>
  <c r="F1827" i="7"/>
  <c r="B1829" i="7"/>
  <c r="C1828" i="7"/>
  <c r="H1828" i="7"/>
  <c r="D1827" i="4"/>
  <c r="F1827" i="4"/>
  <c r="E1827" i="4"/>
  <c r="E1828" i="7" l="1"/>
  <c r="F1828" i="7"/>
  <c r="D1828" i="7"/>
  <c r="E1828" i="4"/>
  <c r="D1828" i="4"/>
  <c r="F1828" i="4"/>
  <c r="H1829" i="7"/>
  <c r="C1829" i="7"/>
  <c r="B1830" i="7"/>
  <c r="C1829" i="4"/>
  <c r="H1829" i="4"/>
  <c r="B1830" i="4"/>
  <c r="D1829" i="7" l="1"/>
  <c r="F1829" i="7"/>
  <c r="E1829" i="7"/>
  <c r="H1830" i="7"/>
  <c r="C1830" i="7"/>
  <c r="B1831" i="7"/>
  <c r="C1830" i="4"/>
  <c r="H1830" i="4"/>
  <c r="B1831" i="4"/>
  <c r="D1829" i="4"/>
  <c r="E1829" i="4"/>
  <c r="F1829" i="4"/>
  <c r="B1832" i="7" l="1"/>
  <c r="H1831" i="7"/>
  <c r="C1831" i="7"/>
  <c r="E1830" i="7"/>
  <c r="F1830" i="7"/>
  <c r="D1830" i="7"/>
  <c r="C1831" i="4"/>
  <c r="H1831" i="4"/>
  <c r="B1832" i="4"/>
  <c r="F1830" i="4"/>
  <c r="D1830" i="4"/>
  <c r="E1830" i="4"/>
  <c r="H1832" i="4" l="1"/>
  <c r="C1832" i="4"/>
  <c r="B1833" i="4"/>
  <c r="C1832" i="7"/>
  <c r="H1832" i="7"/>
  <c r="B1833" i="7"/>
  <c r="F1831" i="4"/>
  <c r="E1831" i="4"/>
  <c r="D1831" i="4"/>
  <c r="D1831" i="7"/>
  <c r="F1831" i="7"/>
  <c r="E1831" i="7"/>
  <c r="F1832" i="7" l="1"/>
  <c r="E1832" i="7"/>
  <c r="D1832" i="7"/>
  <c r="C1833" i="4"/>
  <c r="H1833" i="4"/>
  <c r="B1834" i="4"/>
  <c r="H1833" i="7"/>
  <c r="C1833" i="7"/>
  <c r="B1834" i="7"/>
  <c r="F1832" i="4"/>
  <c r="D1832" i="4"/>
  <c r="E1832" i="4"/>
  <c r="E1833" i="4" l="1"/>
  <c r="F1833" i="4"/>
  <c r="D1833" i="4"/>
  <c r="C1834" i="7"/>
  <c r="H1834" i="7"/>
  <c r="B1835" i="7"/>
  <c r="D1833" i="7"/>
  <c r="E1833" i="7"/>
  <c r="F1833" i="7"/>
  <c r="H1834" i="4"/>
  <c r="C1834" i="4"/>
  <c r="B1835" i="4"/>
  <c r="H1835" i="4" l="1"/>
  <c r="C1835" i="4"/>
  <c r="B1836" i="4"/>
  <c r="F1834" i="7"/>
  <c r="D1834" i="7"/>
  <c r="E1834" i="7"/>
  <c r="F1834" i="4"/>
  <c r="D1834" i="4"/>
  <c r="E1834" i="4"/>
  <c r="C1835" i="7"/>
  <c r="B1836" i="7"/>
  <c r="H1835" i="7"/>
  <c r="B1837" i="4" l="1"/>
  <c r="H1836" i="4"/>
  <c r="C1836" i="4"/>
  <c r="B1837" i="7"/>
  <c r="C1836" i="7"/>
  <c r="H1836" i="7"/>
  <c r="D1835" i="7"/>
  <c r="E1835" i="7"/>
  <c r="F1835" i="7"/>
  <c r="E1835" i="4"/>
  <c r="F1835" i="4"/>
  <c r="D1835" i="4"/>
  <c r="C1837" i="7" l="1"/>
  <c r="H1837" i="7"/>
  <c r="B1838" i="7"/>
  <c r="E1836" i="7"/>
  <c r="D1836" i="7"/>
  <c r="F1836" i="7"/>
  <c r="F1836" i="4"/>
  <c r="E1836" i="4"/>
  <c r="D1836" i="4"/>
  <c r="C1837" i="4"/>
  <c r="H1837" i="4"/>
  <c r="B1838" i="4"/>
  <c r="H1838" i="4" l="1"/>
  <c r="C1838" i="4"/>
  <c r="B1839" i="4"/>
  <c r="C1838" i="7"/>
  <c r="H1838" i="7"/>
  <c r="B1839" i="7"/>
  <c r="F1837" i="7"/>
  <c r="D1837" i="7"/>
  <c r="E1837" i="7"/>
  <c r="D1837" i="4"/>
  <c r="E1837" i="4"/>
  <c r="F1837" i="4"/>
  <c r="F1838" i="7" l="1"/>
  <c r="D1838" i="7"/>
  <c r="E1838" i="7"/>
  <c r="H1839" i="4"/>
  <c r="C1839" i="4"/>
  <c r="B1840" i="4"/>
  <c r="B1840" i="7"/>
  <c r="C1839" i="7"/>
  <c r="H1839" i="7"/>
  <c r="F1838" i="4"/>
  <c r="D1838" i="4"/>
  <c r="E1838" i="4"/>
  <c r="F1839" i="7" l="1"/>
  <c r="D1839" i="7"/>
  <c r="E1839" i="7"/>
  <c r="F1839" i="4"/>
  <c r="D1839" i="4"/>
  <c r="E1839" i="4"/>
  <c r="C1840" i="7"/>
  <c r="H1840" i="7"/>
  <c r="B1841" i="7"/>
  <c r="H1840" i="4"/>
  <c r="C1840" i="4"/>
  <c r="B1841" i="4"/>
  <c r="D1840" i="4" l="1"/>
  <c r="F1840" i="4"/>
  <c r="E1840" i="4"/>
  <c r="C1841" i="4"/>
  <c r="H1841" i="4"/>
  <c r="B1842" i="4"/>
  <c r="D1840" i="7"/>
  <c r="F1840" i="7"/>
  <c r="E1840" i="7"/>
  <c r="C1841" i="7"/>
  <c r="H1841" i="7"/>
  <c r="B1842" i="7"/>
  <c r="H1842" i="7" l="1"/>
  <c r="C1842" i="7"/>
  <c r="B1843" i="7"/>
  <c r="D1841" i="4"/>
  <c r="E1841" i="4"/>
  <c r="F1841" i="4"/>
  <c r="E1841" i="7"/>
  <c r="F1841" i="7"/>
  <c r="D1841" i="7"/>
  <c r="H1842" i="4"/>
  <c r="C1842" i="4"/>
  <c r="B1843" i="4"/>
  <c r="C1843" i="7" l="1"/>
  <c r="B1844" i="7"/>
  <c r="H1843" i="7"/>
  <c r="H1843" i="4"/>
  <c r="C1843" i="4"/>
  <c r="B1844" i="4"/>
  <c r="E1842" i="4"/>
  <c r="D1842" i="4"/>
  <c r="F1842" i="4"/>
  <c r="E1842" i="7"/>
  <c r="F1842" i="7"/>
  <c r="D1842" i="7"/>
  <c r="H1844" i="4" l="1"/>
  <c r="C1844" i="4"/>
  <c r="B1845" i="4"/>
  <c r="H1844" i="7"/>
  <c r="C1844" i="7"/>
  <c r="B1845" i="7"/>
  <c r="F1843" i="4"/>
  <c r="D1843" i="4"/>
  <c r="E1843" i="4"/>
  <c r="E1843" i="7"/>
  <c r="D1843" i="7"/>
  <c r="F1843" i="7"/>
  <c r="C1845" i="4" l="1"/>
  <c r="H1845" i="4"/>
  <c r="B1846" i="4"/>
  <c r="E1844" i="7"/>
  <c r="F1844" i="7"/>
  <c r="D1844" i="7"/>
  <c r="C1845" i="7"/>
  <c r="H1845" i="7"/>
  <c r="B1846" i="7"/>
  <c r="F1844" i="4"/>
  <c r="D1844" i="4"/>
  <c r="E1844" i="4"/>
  <c r="H1846" i="4" l="1"/>
  <c r="C1846" i="4"/>
  <c r="B1847" i="4"/>
  <c r="H1846" i="7"/>
  <c r="C1846" i="7"/>
  <c r="B1847" i="7"/>
  <c r="E1845" i="7"/>
  <c r="F1845" i="7"/>
  <c r="D1845" i="7"/>
  <c r="D1845" i="4"/>
  <c r="E1845" i="4"/>
  <c r="F1845" i="4"/>
  <c r="D1846" i="7" l="1"/>
  <c r="F1846" i="7"/>
  <c r="E1846" i="7"/>
  <c r="H1847" i="4"/>
  <c r="C1847" i="4"/>
  <c r="B1848" i="4"/>
  <c r="H1847" i="7"/>
  <c r="B1848" i="7"/>
  <c r="C1847" i="7"/>
  <c r="E1846" i="4"/>
  <c r="F1846" i="4"/>
  <c r="D1846" i="4"/>
  <c r="H1848" i="4" l="1"/>
  <c r="C1848" i="4"/>
  <c r="B1849" i="4"/>
  <c r="H1848" i="7"/>
  <c r="C1848" i="7"/>
  <c r="B1849" i="7"/>
  <c r="F1847" i="7"/>
  <c r="E1847" i="7"/>
  <c r="D1847" i="7"/>
  <c r="E1847" i="4"/>
  <c r="F1847" i="4"/>
  <c r="D1847" i="4"/>
  <c r="H1849" i="4" l="1"/>
  <c r="C1849" i="4"/>
  <c r="B1850" i="4"/>
  <c r="E1848" i="7"/>
  <c r="F1848" i="7"/>
  <c r="D1848" i="7"/>
  <c r="C1849" i="7"/>
  <c r="B1850" i="7"/>
  <c r="H1849" i="7"/>
  <c r="F1848" i="4"/>
  <c r="E1848" i="4"/>
  <c r="D1848" i="4"/>
  <c r="C1850" i="7" l="1"/>
  <c r="H1850" i="7"/>
  <c r="B1851" i="7"/>
  <c r="H1850" i="4"/>
  <c r="C1850" i="4"/>
  <c r="B1851" i="4"/>
  <c r="D1849" i="7"/>
  <c r="E1849" i="7"/>
  <c r="F1849" i="7"/>
  <c r="D1849" i="4"/>
  <c r="F1849" i="4"/>
  <c r="E1849" i="4"/>
  <c r="F1850" i="7" l="1"/>
  <c r="D1850" i="7"/>
  <c r="E1850" i="7"/>
  <c r="B1852" i="7"/>
  <c r="C1851" i="7"/>
  <c r="H1851" i="7"/>
  <c r="E1850" i="4"/>
  <c r="F1850" i="4"/>
  <c r="D1850" i="4"/>
  <c r="C1851" i="4"/>
  <c r="H1851" i="4"/>
  <c r="B1852" i="4"/>
  <c r="E1851" i="7" l="1"/>
  <c r="F1851" i="7"/>
  <c r="D1851" i="7"/>
  <c r="H1852" i="4"/>
  <c r="B1853" i="4"/>
  <c r="C1852" i="4"/>
  <c r="C1852" i="7"/>
  <c r="H1852" i="7"/>
  <c r="B1853" i="7"/>
  <c r="D1851" i="4"/>
  <c r="E1851" i="4"/>
  <c r="F1851" i="4"/>
  <c r="C1853" i="7" l="1"/>
  <c r="H1853" i="7"/>
  <c r="B1854" i="7"/>
  <c r="F1852" i="7"/>
  <c r="D1852" i="7"/>
  <c r="E1852" i="7"/>
  <c r="E1852" i="4"/>
  <c r="F1852" i="4"/>
  <c r="D1852" i="4"/>
  <c r="H1853" i="4"/>
  <c r="C1853" i="4"/>
  <c r="B1854" i="4"/>
  <c r="D1853" i="7" l="1"/>
  <c r="E1853" i="7"/>
  <c r="F1853" i="7"/>
  <c r="H1854" i="4"/>
  <c r="C1854" i="4"/>
  <c r="B1855" i="4"/>
  <c r="F1853" i="4"/>
  <c r="E1853" i="4"/>
  <c r="D1853" i="4"/>
  <c r="H1854" i="7"/>
  <c r="C1854" i="7"/>
  <c r="B1855" i="7"/>
  <c r="E1854" i="4" l="1"/>
  <c r="D1854" i="4"/>
  <c r="F1854" i="4"/>
  <c r="H1855" i="7"/>
  <c r="B1856" i="7"/>
  <c r="C1855" i="7"/>
  <c r="F1854" i="7"/>
  <c r="D1854" i="7"/>
  <c r="E1854" i="7"/>
  <c r="C1855" i="4"/>
  <c r="H1855" i="4"/>
  <c r="B1856" i="4"/>
  <c r="H1856" i="7" l="1"/>
  <c r="C1856" i="7"/>
  <c r="B1857" i="7"/>
  <c r="H1856" i="4"/>
  <c r="C1856" i="4"/>
  <c r="B1857" i="4"/>
  <c r="F1855" i="4"/>
  <c r="D1855" i="4"/>
  <c r="E1855" i="4"/>
  <c r="D1855" i="7"/>
  <c r="E1855" i="7"/>
  <c r="F1855" i="7"/>
  <c r="F1856" i="4" l="1"/>
  <c r="D1856" i="4"/>
  <c r="E1856" i="4"/>
  <c r="C1857" i="7"/>
  <c r="B1858" i="7"/>
  <c r="H1857" i="7"/>
  <c r="C1857" i="4"/>
  <c r="H1857" i="4"/>
  <c r="B1858" i="4"/>
  <c r="E1856" i="7"/>
  <c r="D1856" i="7"/>
  <c r="F1856" i="7"/>
  <c r="F1857" i="7" l="1"/>
  <c r="E1857" i="7"/>
  <c r="D1857" i="7"/>
  <c r="D1857" i="4"/>
  <c r="E1857" i="4"/>
  <c r="F1857" i="4"/>
  <c r="H1858" i="4"/>
  <c r="C1858" i="4"/>
  <c r="B1859" i="4"/>
  <c r="H1858" i="7"/>
  <c r="C1858" i="7"/>
  <c r="B1859" i="7"/>
  <c r="F1858" i="4" l="1"/>
  <c r="D1858" i="4"/>
  <c r="E1858" i="4"/>
  <c r="B1860" i="7"/>
  <c r="H1859" i="7"/>
  <c r="C1859" i="7"/>
  <c r="F1858" i="7"/>
  <c r="E1858" i="7"/>
  <c r="D1858" i="7"/>
  <c r="C1859" i="4"/>
  <c r="H1859" i="4"/>
  <c r="B1860" i="4"/>
  <c r="C1860" i="7" l="1"/>
  <c r="B1861" i="7"/>
  <c r="H1860" i="7"/>
  <c r="H1860" i="4"/>
  <c r="B1861" i="4"/>
  <c r="C1860" i="4"/>
  <c r="D1859" i="4"/>
  <c r="E1859" i="4"/>
  <c r="F1859" i="4"/>
  <c r="E1859" i="7"/>
  <c r="F1859" i="7"/>
  <c r="D1859" i="7"/>
  <c r="C1861" i="4" l="1"/>
  <c r="H1861" i="4"/>
  <c r="B1862" i="4"/>
  <c r="D1860" i="4"/>
  <c r="E1860" i="4"/>
  <c r="F1860" i="4"/>
  <c r="C1861" i="7"/>
  <c r="H1861" i="7"/>
  <c r="B1862" i="7"/>
  <c r="F1860" i="7"/>
  <c r="D1860" i="7"/>
  <c r="E1860" i="7"/>
  <c r="H1862" i="7" l="1"/>
  <c r="C1862" i="7"/>
  <c r="B1863" i="7"/>
  <c r="H1862" i="4"/>
  <c r="C1862" i="4"/>
  <c r="B1863" i="4"/>
  <c r="D1861" i="7"/>
  <c r="F1861" i="7"/>
  <c r="E1861" i="7"/>
  <c r="E1861" i="4"/>
  <c r="F1861" i="4"/>
  <c r="D1861" i="4"/>
  <c r="F1862" i="4" l="1"/>
  <c r="E1862" i="4"/>
  <c r="D1862" i="4"/>
  <c r="H1863" i="7"/>
  <c r="C1863" i="7"/>
  <c r="B1864" i="7"/>
  <c r="H1863" i="4"/>
  <c r="C1863" i="4"/>
  <c r="B1864" i="4"/>
  <c r="F1862" i="7"/>
  <c r="D1862" i="7"/>
  <c r="E1862" i="7"/>
  <c r="H1864" i="4" l="1"/>
  <c r="C1864" i="4"/>
  <c r="B1865" i="4"/>
  <c r="F1863" i="4"/>
  <c r="E1863" i="4"/>
  <c r="D1863" i="4"/>
  <c r="E1863" i="7"/>
  <c r="D1863" i="7"/>
  <c r="F1863" i="7"/>
  <c r="H1864" i="7"/>
  <c r="C1864" i="7"/>
  <c r="B1865" i="7"/>
  <c r="D1864" i="7" l="1"/>
  <c r="F1864" i="7"/>
  <c r="E1864" i="7"/>
  <c r="H1865" i="4"/>
  <c r="C1865" i="4"/>
  <c r="B1866" i="4"/>
  <c r="H1865" i="7"/>
  <c r="B1866" i="7"/>
  <c r="C1865" i="7"/>
  <c r="D1864" i="4"/>
  <c r="E1864" i="4"/>
  <c r="F1864" i="4"/>
  <c r="D1865" i="7" l="1"/>
  <c r="E1865" i="7"/>
  <c r="F1865" i="7"/>
  <c r="H1866" i="7"/>
  <c r="C1866" i="7"/>
  <c r="B1867" i="7"/>
  <c r="E1865" i="4"/>
  <c r="D1865" i="4"/>
  <c r="F1865" i="4"/>
  <c r="H1866" i="4"/>
  <c r="C1866" i="4"/>
  <c r="B1867" i="4"/>
  <c r="H1867" i="4" l="1"/>
  <c r="C1867" i="4"/>
  <c r="B1868" i="4"/>
  <c r="E1866" i="7"/>
  <c r="D1866" i="7"/>
  <c r="F1866" i="7"/>
  <c r="E1866" i="4"/>
  <c r="D1866" i="4"/>
  <c r="F1866" i="4"/>
  <c r="C1867" i="7"/>
  <c r="H1867" i="7"/>
  <c r="B1868" i="7"/>
  <c r="C1868" i="7" l="1"/>
  <c r="H1868" i="7"/>
  <c r="B1869" i="7"/>
  <c r="H1868" i="4"/>
  <c r="B1869" i="4"/>
  <c r="C1868" i="4"/>
  <c r="F1867" i="7"/>
  <c r="D1867" i="7"/>
  <c r="E1867" i="7"/>
  <c r="F1867" i="4"/>
  <c r="D1867" i="4"/>
  <c r="E1867" i="4"/>
  <c r="C1869" i="4" l="1"/>
  <c r="H1869" i="4"/>
  <c r="B1870" i="4"/>
  <c r="C1869" i="7"/>
  <c r="H1869" i="7"/>
  <c r="B1870" i="7"/>
  <c r="F1868" i="4"/>
  <c r="E1868" i="4"/>
  <c r="D1868" i="4"/>
  <c r="F1868" i="7"/>
  <c r="E1868" i="7"/>
  <c r="D1868" i="7"/>
  <c r="D1869" i="7" l="1"/>
  <c r="E1869" i="7"/>
  <c r="F1869" i="7"/>
  <c r="E1869" i="4"/>
  <c r="D1869" i="4"/>
  <c r="F1869" i="4"/>
  <c r="C1870" i="4"/>
  <c r="H1870" i="4"/>
  <c r="B1871" i="4"/>
  <c r="C1870" i="7"/>
  <c r="H1870" i="7"/>
  <c r="B1871" i="7"/>
  <c r="C1871" i="4" l="1"/>
  <c r="H1871" i="4"/>
  <c r="B1872" i="4"/>
  <c r="B1872" i="7"/>
  <c r="C1871" i="7"/>
  <c r="H1871" i="7"/>
  <c r="D1870" i="4"/>
  <c r="E1870" i="4"/>
  <c r="F1870" i="4"/>
  <c r="E1870" i="7"/>
  <c r="D1870" i="7"/>
  <c r="F1870" i="7"/>
  <c r="H1872" i="7" l="1"/>
  <c r="C1872" i="7"/>
  <c r="B1873" i="7"/>
  <c r="C1872" i="4"/>
  <c r="H1872" i="4"/>
  <c r="B1873" i="4"/>
  <c r="D1871" i="7"/>
  <c r="F1871" i="7"/>
  <c r="E1871" i="7"/>
  <c r="E1871" i="4"/>
  <c r="F1871" i="4"/>
  <c r="D1871" i="4"/>
  <c r="F1872" i="4" l="1"/>
  <c r="E1872" i="4"/>
  <c r="D1872" i="4"/>
  <c r="H1873" i="7"/>
  <c r="C1873" i="7"/>
  <c r="B1874" i="7"/>
  <c r="H1873" i="4"/>
  <c r="C1873" i="4"/>
  <c r="B1874" i="4"/>
  <c r="E1872" i="7"/>
  <c r="D1872" i="7"/>
  <c r="F1872" i="7"/>
  <c r="F1873" i="7" l="1"/>
  <c r="E1873" i="7"/>
  <c r="D1873" i="7"/>
  <c r="D1873" i="4"/>
  <c r="E1873" i="4"/>
  <c r="F1873" i="4"/>
  <c r="H1874" i="7"/>
  <c r="C1874" i="7"/>
  <c r="B1875" i="7"/>
  <c r="H1874" i="4"/>
  <c r="C1874" i="4"/>
  <c r="B1875" i="4"/>
  <c r="C1875" i="7" l="1"/>
  <c r="H1875" i="7"/>
  <c r="B1876" i="7"/>
  <c r="D1874" i="7"/>
  <c r="F1874" i="7"/>
  <c r="E1874" i="7"/>
  <c r="E1874" i="4"/>
  <c r="D1874" i="4"/>
  <c r="F1874" i="4"/>
  <c r="C1875" i="4"/>
  <c r="H1875" i="4"/>
  <c r="B1876" i="4"/>
  <c r="H1876" i="7" l="1"/>
  <c r="C1876" i="7"/>
  <c r="B1877" i="7"/>
  <c r="C1876" i="4"/>
  <c r="B1877" i="4"/>
  <c r="H1876" i="4"/>
  <c r="F1875" i="4"/>
  <c r="E1875" i="4"/>
  <c r="D1875" i="4"/>
  <c r="F1875" i="7"/>
  <c r="E1875" i="7"/>
  <c r="D1875" i="7"/>
  <c r="D1876" i="4" l="1"/>
  <c r="E1876" i="4"/>
  <c r="F1876" i="4"/>
  <c r="C1877" i="4"/>
  <c r="H1877" i="4"/>
  <c r="B1878" i="4"/>
  <c r="C1877" i="7"/>
  <c r="H1877" i="7"/>
  <c r="B1878" i="7"/>
  <c r="E1876" i="7"/>
  <c r="F1876" i="7"/>
  <c r="D1876" i="7"/>
  <c r="E1877" i="4" l="1"/>
  <c r="D1877" i="4"/>
  <c r="F1877" i="4"/>
  <c r="H1878" i="7"/>
  <c r="C1878" i="7"/>
  <c r="B1879" i="7"/>
  <c r="E1877" i="7"/>
  <c r="F1877" i="7"/>
  <c r="D1877" i="7"/>
  <c r="H1878" i="4"/>
  <c r="C1878" i="4"/>
  <c r="B1879" i="4"/>
  <c r="D1878" i="7" l="1"/>
  <c r="E1878" i="7"/>
  <c r="F1878" i="7"/>
  <c r="H1879" i="4"/>
  <c r="C1879" i="4"/>
  <c r="B1880" i="4"/>
  <c r="F1878" i="4"/>
  <c r="E1878" i="4"/>
  <c r="D1878" i="4"/>
  <c r="B1880" i="7"/>
  <c r="H1879" i="7"/>
  <c r="C1879" i="7"/>
  <c r="D1879" i="4" l="1"/>
  <c r="F1879" i="4"/>
  <c r="E1879" i="4"/>
  <c r="D1879" i="7"/>
  <c r="F1879" i="7"/>
  <c r="E1879" i="7"/>
  <c r="C1880" i="7"/>
  <c r="H1880" i="7"/>
  <c r="B1881" i="7"/>
  <c r="H1880" i="4"/>
  <c r="C1880" i="4"/>
  <c r="B1881" i="4"/>
  <c r="H1881" i="4" l="1"/>
  <c r="C1881" i="4"/>
  <c r="B1882" i="4"/>
  <c r="E1880" i="7"/>
  <c r="D1880" i="7"/>
  <c r="F1880" i="7"/>
  <c r="D1880" i="4"/>
  <c r="F1880" i="4"/>
  <c r="E1880" i="4"/>
  <c r="H1881" i="7"/>
  <c r="C1881" i="7"/>
  <c r="B1882" i="7"/>
  <c r="F1881" i="7" l="1"/>
  <c r="D1881" i="7"/>
  <c r="E1881" i="7"/>
  <c r="F1881" i="4"/>
  <c r="D1881" i="4"/>
  <c r="E1881" i="4"/>
  <c r="C1882" i="7"/>
  <c r="H1882" i="7"/>
  <c r="B1883" i="7"/>
  <c r="C1882" i="4"/>
  <c r="H1882" i="4"/>
  <c r="B1883" i="4"/>
  <c r="H1883" i="4" l="1"/>
  <c r="C1883" i="4"/>
  <c r="B1884" i="4"/>
  <c r="C1883" i="7"/>
  <c r="H1883" i="7"/>
  <c r="B1884" i="7"/>
  <c r="E1882" i="7"/>
  <c r="D1882" i="7"/>
  <c r="F1882" i="7"/>
  <c r="D1882" i="4"/>
  <c r="E1882" i="4"/>
  <c r="F1882" i="4"/>
  <c r="E1883" i="7" l="1"/>
  <c r="D1883" i="7"/>
  <c r="F1883" i="7"/>
  <c r="C1884" i="7"/>
  <c r="H1884" i="7"/>
  <c r="B1885" i="7"/>
  <c r="E1883" i="4"/>
  <c r="D1883" i="4"/>
  <c r="F1883" i="4"/>
  <c r="B1885" i="4"/>
  <c r="H1884" i="4"/>
  <c r="C1884" i="4"/>
  <c r="F1884" i="7" l="1"/>
  <c r="D1884" i="7"/>
  <c r="E1884" i="7"/>
  <c r="F1884" i="4"/>
  <c r="D1884" i="4"/>
  <c r="E1884" i="4"/>
  <c r="C1885" i="4"/>
  <c r="H1885" i="4"/>
  <c r="B1886" i="4"/>
  <c r="C1885" i="7"/>
  <c r="B1886" i="7"/>
  <c r="H1885" i="7"/>
  <c r="H1886" i="7" l="1"/>
  <c r="C1886" i="7"/>
  <c r="B1887" i="7"/>
  <c r="E1885" i="4"/>
  <c r="D1885" i="4"/>
  <c r="F1885" i="4"/>
  <c r="D1885" i="7"/>
  <c r="F1885" i="7"/>
  <c r="E1885" i="7"/>
  <c r="C1886" i="4"/>
  <c r="H1886" i="4"/>
  <c r="B1887" i="4"/>
  <c r="H1887" i="4" l="1"/>
  <c r="C1887" i="4"/>
  <c r="B1888" i="4"/>
  <c r="C1887" i="7"/>
  <c r="B1888" i="7"/>
  <c r="H1887" i="7"/>
  <c r="E1886" i="4"/>
  <c r="F1886" i="4"/>
  <c r="D1886" i="4"/>
  <c r="F1886" i="7"/>
  <c r="D1886" i="7"/>
  <c r="E1886" i="7"/>
  <c r="F1887" i="7" l="1"/>
  <c r="D1887" i="7"/>
  <c r="E1887" i="7"/>
  <c r="C1888" i="4"/>
  <c r="H1888" i="4"/>
  <c r="B1889" i="4"/>
  <c r="F1887" i="4"/>
  <c r="E1887" i="4"/>
  <c r="D1887" i="4"/>
  <c r="B1889" i="7"/>
  <c r="H1888" i="7"/>
  <c r="C1888" i="7"/>
  <c r="E1888" i="4" l="1"/>
  <c r="D1888" i="4"/>
  <c r="F1888" i="4"/>
  <c r="F1888" i="7"/>
  <c r="E1888" i="7"/>
  <c r="D1888" i="7"/>
  <c r="H1889" i="7"/>
  <c r="C1889" i="7"/>
  <c r="B1890" i="7"/>
  <c r="H1889" i="4"/>
  <c r="C1889" i="4"/>
  <c r="B1890" i="4"/>
  <c r="C1890" i="7" l="1"/>
  <c r="H1890" i="7"/>
  <c r="B1891" i="7"/>
  <c r="H1890" i="4"/>
  <c r="C1890" i="4"/>
  <c r="B1891" i="4"/>
  <c r="E1889" i="4"/>
  <c r="D1889" i="4"/>
  <c r="F1889" i="4"/>
  <c r="F1889" i="7"/>
  <c r="D1889" i="7"/>
  <c r="E1889" i="7"/>
  <c r="E1890" i="4" l="1"/>
  <c r="D1890" i="4"/>
  <c r="F1890" i="4"/>
  <c r="H1891" i="7"/>
  <c r="C1891" i="7"/>
  <c r="B1892" i="7"/>
  <c r="C1891" i="4"/>
  <c r="H1891" i="4"/>
  <c r="B1892" i="4"/>
  <c r="E1890" i="7"/>
  <c r="D1890" i="7"/>
  <c r="F1890" i="7"/>
  <c r="C1892" i="4" l="1"/>
  <c r="H1892" i="4"/>
  <c r="B1893" i="4"/>
  <c r="D1891" i="4"/>
  <c r="E1891" i="4"/>
  <c r="F1891" i="4"/>
  <c r="B1893" i="7"/>
  <c r="H1892" i="7"/>
  <c r="C1892" i="7"/>
  <c r="E1891" i="7"/>
  <c r="F1891" i="7"/>
  <c r="D1891" i="7"/>
  <c r="D1892" i="7" l="1"/>
  <c r="F1892" i="7"/>
  <c r="E1892" i="7"/>
  <c r="C1893" i="4"/>
  <c r="H1893" i="4"/>
  <c r="B1894" i="4"/>
  <c r="H1893" i="7"/>
  <c r="C1893" i="7"/>
  <c r="B1894" i="7"/>
  <c r="D1892" i="4"/>
  <c r="E1892" i="4"/>
  <c r="F1892" i="4"/>
  <c r="F1893" i="7" l="1"/>
  <c r="D1893" i="7"/>
  <c r="E1893" i="7"/>
  <c r="E1893" i="4"/>
  <c r="D1893" i="4"/>
  <c r="F1893" i="4"/>
  <c r="H1894" i="7"/>
  <c r="C1894" i="7"/>
  <c r="B1895" i="7"/>
  <c r="H1894" i="4"/>
  <c r="C1894" i="4"/>
  <c r="B1895" i="4"/>
  <c r="E1894" i="7" l="1"/>
  <c r="D1894" i="7"/>
  <c r="F1894" i="7"/>
  <c r="C1895" i="7"/>
  <c r="B1896" i="7"/>
  <c r="H1895" i="7"/>
  <c r="E1894" i="4"/>
  <c r="D1894" i="4"/>
  <c r="F1894" i="4"/>
  <c r="C1895" i="4"/>
  <c r="H1895" i="4"/>
  <c r="B1896" i="4"/>
  <c r="C1896" i="7" l="1"/>
  <c r="H1896" i="7"/>
  <c r="B1897" i="7"/>
  <c r="D1895" i="7"/>
  <c r="E1895" i="7"/>
  <c r="F1895" i="7"/>
  <c r="B1897" i="4"/>
  <c r="H1896" i="4"/>
  <c r="C1896" i="4"/>
  <c r="E1895" i="4"/>
  <c r="F1895" i="4"/>
  <c r="D1895" i="4"/>
  <c r="H1897" i="7" l="1"/>
  <c r="B1898" i="7"/>
  <c r="C1897" i="7"/>
  <c r="C1897" i="4"/>
  <c r="H1897" i="4"/>
  <c r="B1898" i="4"/>
  <c r="E1896" i="4"/>
  <c r="F1896" i="4"/>
  <c r="D1896" i="4"/>
  <c r="E1896" i="7"/>
  <c r="F1896" i="7"/>
  <c r="D1896" i="7"/>
  <c r="E1897" i="4" l="1"/>
  <c r="F1897" i="4"/>
  <c r="D1897" i="4"/>
  <c r="E1897" i="7"/>
  <c r="D1897" i="7"/>
  <c r="F1897" i="7"/>
  <c r="H1898" i="4"/>
  <c r="C1898" i="4"/>
  <c r="B1899" i="4"/>
  <c r="H1898" i="7"/>
  <c r="C1898" i="7"/>
  <c r="B1899" i="7"/>
  <c r="C1899" i="4" l="1"/>
  <c r="H1899" i="4"/>
  <c r="B1900" i="4"/>
  <c r="E1898" i="4"/>
  <c r="D1898" i="4"/>
  <c r="F1898" i="4"/>
  <c r="E1898" i="7"/>
  <c r="D1898" i="7"/>
  <c r="F1898" i="7"/>
  <c r="H1899" i="7"/>
  <c r="C1899" i="7"/>
  <c r="B1900" i="7"/>
  <c r="B1901" i="7" l="1"/>
  <c r="H1900" i="7"/>
  <c r="C1900" i="7"/>
  <c r="H1900" i="4"/>
  <c r="C1900" i="4"/>
  <c r="B1901" i="4"/>
  <c r="D1899" i="7"/>
  <c r="F1899" i="7"/>
  <c r="E1899" i="7"/>
  <c r="E1899" i="4"/>
  <c r="F1899" i="4"/>
  <c r="D1899" i="4"/>
  <c r="F1900" i="7" l="1"/>
  <c r="E1900" i="7"/>
  <c r="D1900" i="7"/>
  <c r="C1901" i="4"/>
  <c r="H1901" i="4"/>
  <c r="B1902" i="4"/>
  <c r="F1900" i="4"/>
  <c r="D1900" i="4"/>
  <c r="E1900" i="4"/>
  <c r="C1901" i="7"/>
  <c r="H1901" i="7"/>
  <c r="B1902" i="7"/>
  <c r="E1901" i="4" l="1"/>
  <c r="D1901" i="4"/>
  <c r="F1901" i="4"/>
  <c r="H1902" i="7"/>
  <c r="C1902" i="7"/>
  <c r="B1903" i="7"/>
  <c r="C1902" i="4"/>
  <c r="H1902" i="4"/>
  <c r="B1903" i="4"/>
  <c r="F1901" i="7"/>
  <c r="E1901" i="7"/>
  <c r="D1901" i="7"/>
  <c r="E1902" i="4" l="1"/>
  <c r="F1902" i="4"/>
  <c r="D1902" i="4"/>
  <c r="H1903" i="7"/>
  <c r="C1903" i="7"/>
  <c r="B1904" i="7"/>
  <c r="C1903" i="4"/>
  <c r="H1903" i="4"/>
  <c r="B1904" i="4"/>
  <c r="E1902" i="7"/>
  <c r="F1902" i="7"/>
  <c r="D1902" i="7"/>
  <c r="H1904" i="4" l="1"/>
  <c r="B1905" i="4"/>
  <c r="C1904" i="4"/>
  <c r="F1903" i="4"/>
  <c r="E1903" i="4"/>
  <c r="D1903" i="4"/>
  <c r="E1903" i="7"/>
  <c r="D1903" i="7"/>
  <c r="F1903" i="7"/>
  <c r="H1904" i="7"/>
  <c r="C1904" i="7"/>
  <c r="B1905" i="7"/>
  <c r="D1904" i="7" l="1"/>
  <c r="F1904" i="7"/>
  <c r="E1904" i="7"/>
  <c r="F1904" i="4"/>
  <c r="D1904" i="4"/>
  <c r="E1904" i="4"/>
  <c r="H1905" i="7"/>
  <c r="C1905" i="7"/>
  <c r="B1906" i="7"/>
  <c r="H1905" i="4"/>
  <c r="C1905" i="4"/>
  <c r="B1906" i="4"/>
  <c r="E1905" i="7" l="1"/>
  <c r="F1905" i="7"/>
  <c r="D1905" i="7"/>
  <c r="F1905" i="4"/>
  <c r="D1905" i="4"/>
  <c r="E1905" i="4"/>
  <c r="C1906" i="4"/>
  <c r="H1906" i="4"/>
  <c r="B1907" i="4"/>
  <c r="H1906" i="7"/>
  <c r="C1906" i="7"/>
  <c r="B1907" i="7"/>
  <c r="B1908" i="7" l="1"/>
  <c r="H1907" i="7"/>
  <c r="C1907" i="7"/>
  <c r="E1906" i="7"/>
  <c r="D1906" i="7"/>
  <c r="F1906" i="7"/>
  <c r="E1906" i="4"/>
  <c r="F1906" i="4"/>
  <c r="D1906" i="4"/>
  <c r="H1907" i="4"/>
  <c r="C1907" i="4"/>
  <c r="B1908" i="4"/>
  <c r="B1909" i="4" l="1"/>
  <c r="C1908" i="4"/>
  <c r="H1908" i="4"/>
  <c r="F1907" i="7"/>
  <c r="E1907" i="7"/>
  <c r="D1907" i="7"/>
  <c r="F1907" i="4"/>
  <c r="D1907" i="4"/>
  <c r="E1907" i="4"/>
  <c r="H1908" i="7"/>
  <c r="C1908" i="7"/>
  <c r="B1909" i="7"/>
  <c r="H1909" i="7" l="1"/>
  <c r="B1910" i="7"/>
  <c r="C1909" i="7"/>
  <c r="F1908" i="7"/>
  <c r="E1908" i="7"/>
  <c r="D1908" i="7"/>
  <c r="D1908" i="4"/>
  <c r="E1908" i="4"/>
  <c r="F1908" i="4"/>
  <c r="C1909" i="4"/>
  <c r="H1909" i="4"/>
  <c r="B1910" i="4"/>
  <c r="F1909" i="7" l="1"/>
  <c r="E1909" i="7"/>
  <c r="D1909" i="7"/>
  <c r="H1910" i="4"/>
  <c r="C1910" i="4"/>
  <c r="B1911" i="4"/>
  <c r="E1909" i="4"/>
  <c r="D1909" i="4"/>
  <c r="F1909" i="4"/>
  <c r="H1910" i="7"/>
  <c r="C1910" i="7"/>
  <c r="B1911" i="7"/>
  <c r="H1911" i="7" l="1"/>
  <c r="C1911" i="7"/>
  <c r="B1912" i="7"/>
  <c r="C1911" i="4"/>
  <c r="H1911" i="4"/>
  <c r="B1912" i="4"/>
  <c r="D1910" i="7"/>
  <c r="F1910" i="7"/>
  <c r="E1910" i="7"/>
  <c r="E1910" i="4"/>
  <c r="D1910" i="4"/>
  <c r="F1910" i="4"/>
  <c r="F1911" i="4" l="1"/>
  <c r="E1911" i="4"/>
  <c r="D1911" i="4"/>
  <c r="C1912" i="7"/>
  <c r="H1912" i="7"/>
  <c r="B1913" i="7"/>
  <c r="H1912" i="4"/>
  <c r="B1913" i="4"/>
  <c r="C1912" i="4"/>
  <c r="E1911" i="7"/>
  <c r="D1911" i="7"/>
  <c r="F1911" i="7"/>
  <c r="E1912" i="7" l="1"/>
  <c r="D1912" i="7"/>
  <c r="F1912" i="7"/>
  <c r="F1912" i="4"/>
  <c r="E1912" i="4"/>
  <c r="D1912" i="4"/>
  <c r="H1913" i="4"/>
  <c r="C1913" i="4"/>
  <c r="B1914" i="4"/>
  <c r="C1913" i="7"/>
  <c r="H1913" i="7"/>
  <c r="B1914" i="7"/>
  <c r="C1914" i="7" l="1"/>
  <c r="H1914" i="7"/>
  <c r="B1915" i="7"/>
  <c r="E1913" i="4"/>
  <c r="F1913" i="4"/>
  <c r="D1913" i="4"/>
  <c r="E1913" i="7"/>
  <c r="F1913" i="7"/>
  <c r="D1913" i="7"/>
  <c r="C1914" i="4"/>
  <c r="H1914" i="4"/>
  <c r="B1915" i="4"/>
  <c r="H1915" i="4" l="1"/>
  <c r="C1915" i="4"/>
  <c r="B1916" i="4"/>
  <c r="H1915" i="7"/>
  <c r="B1916" i="7"/>
  <c r="C1915" i="7"/>
  <c r="F1914" i="4"/>
  <c r="E1914" i="4"/>
  <c r="D1914" i="4"/>
  <c r="D1914" i="7"/>
  <c r="E1914" i="7"/>
  <c r="F1914" i="7"/>
  <c r="H1916" i="7" l="1"/>
  <c r="B1917" i="7"/>
  <c r="C1916" i="7"/>
  <c r="C1916" i="4"/>
  <c r="B1917" i="4"/>
  <c r="H1916" i="4"/>
  <c r="D1915" i="7"/>
  <c r="E1915" i="7"/>
  <c r="F1915" i="7"/>
  <c r="F1915" i="4"/>
  <c r="D1915" i="4"/>
  <c r="E1915" i="4"/>
  <c r="D1916" i="4" l="1"/>
  <c r="F1916" i="4"/>
  <c r="E1916" i="4"/>
  <c r="F1916" i="7"/>
  <c r="E1916" i="7"/>
  <c r="D1916" i="7"/>
  <c r="H1917" i="4"/>
  <c r="C1917" i="4"/>
  <c r="B1918" i="4"/>
  <c r="C1917" i="7"/>
  <c r="H1917" i="7"/>
  <c r="B1918" i="7"/>
  <c r="F1917" i="4" l="1"/>
  <c r="E1917" i="4"/>
  <c r="D1917" i="4"/>
  <c r="H1918" i="7"/>
  <c r="C1918" i="7"/>
  <c r="B1919" i="7"/>
  <c r="E1917" i="7"/>
  <c r="D1917" i="7"/>
  <c r="F1917" i="7"/>
  <c r="C1918" i="4"/>
  <c r="H1918" i="4"/>
  <c r="B1919" i="4"/>
  <c r="D1918" i="7" l="1"/>
  <c r="E1918" i="7"/>
  <c r="F1918" i="7"/>
  <c r="H1919" i="4"/>
  <c r="C1919" i="4"/>
  <c r="B1920" i="4"/>
  <c r="D1918" i="4"/>
  <c r="E1918" i="4"/>
  <c r="F1918" i="4"/>
  <c r="B1920" i="7"/>
  <c r="C1919" i="7"/>
  <c r="H1919" i="7"/>
  <c r="D1919" i="4" l="1"/>
  <c r="F1919" i="4"/>
  <c r="E1919" i="4"/>
  <c r="F1919" i="7"/>
  <c r="E1919" i="7"/>
  <c r="D1919" i="7"/>
  <c r="B1921" i="7"/>
  <c r="H1920" i="7"/>
  <c r="C1920" i="7"/>
  <c r="H1920" i="4"/>
  <c r="C1920" i="4"/>
  <c r="B1921" i="4"/>
  <c r="E1920" i="7" l="1"/>
  <c r="F1920" i="7"/>
  <c r="D1920" i="7"/>
  <c r="F1920" i="4"/>
  <c r="E1920" i="4"/>
  <c r="D1920" i="4"/>
  <c r="C1921" i="4"/>
  <c r="H1921" i="4"/>
  <c r="B1922" i="4"/>
  <c r="H1921" i="7"/>
  <c r="C1921" i="7"/>
  <c r="B1922" i="7"/>
  <c r="E1921" i="7" l="1"/>
  <c r="F1921" i="7"/>
  <c r="D1921" i="7"/>
  <c r="H1922" i="7"/>
  <c r="C1922" i="7"/>
  <c r="B1923" i="7"/>
  <c r="E1921" i="4"/>
  <c r="D1921" i="4"/>
  <c r="F1921" i="4"/>
  <c r="H1922" i="4"/>
  <c r="C1922" i="4"/>
  <c r="B1923" i="4"/>
  <c r="H1923" i="4" l="1"/>
  <c r="C1923" i="4"/>
  <c r="B1924" i="4"/>
  <c r="D1922" i="7"/>
  <c r="F1922" i="7"/>
  <c r="E1922" i="7"/>
  <c r="D1922" i="4"/>
  <c r="F1922" i="4"/>
  <c r="E1922" i="4"/>
  <c r="B1924" i="7"/>
  <c r="C1923" i="7"/>
  <c r="H1923" i="7"/>
  <c r="E1923" i="7" l="1"/>
  <c r="D1923" i="7"/>
  <c r="F1923" i="7"/>
  <c r="C1924" i="4"/>
  <c r="H1924" i="4"/>
  <c r="B1925" i="4"/>
  <c r="C1924" i="7"/>
  <c r="H1924" i="7"/>
  <c r="B1925" i="7"/>
  <c r="D1923" i="4"/>
  <c r="E1923" i="4"/>
  <c r="F1923" i="4"/>
  <c r="H1925" i="7" l="1"/>
  <c r="B1926" i="7"/>
  <c r="C1925" i="7"/>
  <c r="D1924" i="4"/>
  <c r="F1924" i="4"/>
  <c r="E1924" i="4"/>
  <c r="E1924" i="7"/>
  <c r="F1924" i="7"/>
  <c r="D1924" i="7"/>
  <c r="C1925" i="4"/>
  <c r="H1925" i="4"/>
  <c r="B1926" i="4"/>
  <c r="E1925" i="7" l="1"/>
  <c r="D1925" i="7"/>
  <c r="F1925" i="7"/>
  <c r="H1926" i="4"/>
  <c r="C1926" i="4"/>
  <c r="B1927" i="4"/>
  <c r="D1925" i="4"/>
  <c r="F1925" i="4"/>
  <c r="E1925" i="4"/>
  <c r="C1926" i="7"/>
  <c r="H1926" i="7"/>
  <c r="B1927" i="7"/>
  <c r="C1927" i="7" l="1"/>
  <c r="B1928" i="7"/>
  <c r="H1927" i="7"/>
  <c r="D1926" i="7"/>
  <c r="F1926" i="7"/>
  <c r="E1926" i="7"/>
  <c r="C1927" i="4"/>
  <c r="H1927" i="4"/>
  <c r="B1928" i="4"/>
  <c r="E1926" i="4"/>
  <c r="D1926" i="4"/>
  <c r="F1926" i="4"/>
  <c r="F1927" i="4" l="1"/>
  <c r="E1927" i="4"/>
  <c r="D1927" i="4"/>
  <c r="H1928" i="7"/>
  <c r="B1929" i="7"/>
  <c r="C1928" i="7"/>
  <c r="H1928" i="4"/>
  <c r="C1928" i="4"/>
  <c r="B1929" i="4"/>
  <c r="D1927" i="7"/>
  <c r="E1927" i="7"/>
  <c r="F1927" i="7"/>
  <c r="F1928" i="4" l="1"/>
  <c r="D1928" i="4"/>
  <c r="E1928" i="4"/>
  <c r="D1928" i="7"/>
  <c r="F1928" i="7"/>
  <c r="E1928" i="7"/>
  <c r="H1929" i="4"/>
  <c r="C1929" i="4"/>
  <c r="B1930" i="4"/>
  <c r="H1929" i="7"/>
  <c r="C1929" i="7"/>
  <c r="B1930" i="7"/>
  <c r="F1929" i="4" l="1"/>
  <c r="E1929" i="4"/>
  <c r="D1929" i="4"/>
  <c r="H1930" i="7"/>
  <c r="C1930" i="7"/>
  <c r="B1931" i="7"/>
  <c r="E1929" i="7"/>
  <c r="D1929" i="7"/>
  <c r="F1929" i="7"/>
  <c r="H1930" i="4"/>
  <c r="C1930" i="4"/>
  <c r="B1931" i="4"/>
  <c r="H1931" i="4" l="1"/>
  <c r="C1931" i="4"/>
  <c r="B1932" i="4"/>
  <c r="E1930" i="7"/>
  <c r="D1930" i="7"/>
  <c r="F1930" i="7"/>
  <c r="D1930" i="4"/>
  <c r="F1930" i="4"/>
  <c r="E1930" i="4"/>
  <c r="C1931" i="7"/>
  <c r="H1931" i="7"/>
  <c r="B1932" i="7"/>
  <c r="H1932" i="7" l="1"/>
  <c r="B1933" i="7"/>
  <c r="C1932" i="7"/>
  <c r="C1932" i="4"/>
  <c r="B1933" i="4"/>
  <c r="H1932" i="4"/>
  <c r="E1931" i="7"/>
  <c r="F1931" i="7"/>
  <c r="D1931" i="7"/>
  <c r="D1931" i="4"/>
  <c r="E1931" i="4"/>
  <c r="F1931" i="4"/>
  <c r="F1932" i="4" l="1"/>
  <c r="D1932" i="4"/>
  <c r="E1932" i="4"/>
  <c r="F1932" i="7"/>
  <c r="D1932" i="7"/>
  <c r="E1932" i="7"/>
  <c r="C1933" i="7"/>
  <c r="B1934" i="7"/>
  <c r="H1933" i="7"/>
  <c r="C1933" i="4"/>
  <c r="H1933" i="4"/>
  <c r="B1934" i="4"/>
  <c r="H1934" i="4" l="1"/>
  <c r="C1934" i="4"/>
  <c r="B1935" i="4"/>
  <c r="F1933" i="7"/>
  <c r="D1933" i="7"/>
  <c r="E1933" i="7"/>
  <c r="C1934" i="7"/>
  <c r="H1934" i="7"/>
  <c r="B1935" i="7"/>
  <c r="E1933" i="4"/>
  <c r="D1933" i="4"/>
  <c r="F1933" i="4"/>
  <c r="B1936" i="7" l="1"/>
  <c r="H1935" i="7"/>
  <c r="C1935" i="7"/>
  <c r="H1935" i="4"/>
  <c r="C1935" i="4"/>
  <c r="B1936" i="4"/>
  <c r="D1934" i="7"/>
  <c r="F1934" i="7"/>
  <c r="E1934" i="7"/>
  <c r="E1934" i="4"/>
  <c r="F1934" i="4"/>
  <c r="D1934" i="4"/>
  <c r="D1935" i="7" l="1"/>
  <c r="F1935" i="7"/>
  <c r="E1935" i="7"/>
  <c r="H1936" i="4"/>
  <c r="C1936" i="4"/>
  <c r="B1937" i="4"/>
  <c r="F1935" i="4"/>
  <c r="E1935" i="4"/>
  <c r="D1935" i="4"/>
  <c r="C1936" i="7"/>
  <c r="H1936" i="7"/>
  <c r="B1937" i="7"/>
  <c r="H1937" i="7" l="1"/>
  <c r="B1938" i="7"/>
  <c r="C1937" i="7"/>
  <c r="E1936" i="7"/>
  <c r="D1936" i="7"/>
  <c r="F1936" i="7"/>
  <c r="C1937" i="4"/>
  <c r="H1937" i="4"/>
  <c r="B1938" i="4"/>
  <c r="D1936" i="4"/>
  <c r="E1936" i="4"/>
  <c r="F1936" i="4"/>
  <c r="F1937" i="4" l="1"/>
  <c r="E1937" i="4"/>
  <c r="D1937" i="4"/>
  <c r="D1937" i="7"/>
  <c r="F1937" i="7"/>
  <c r="E1937" i="7"/>
  <c r="C1938" i="7"/>
  <c r="H1938" i="7"/>
  <c r="B1939" i="7"/>
  <c r="C1938" i="4"/>
  <c r="H1938" i="4"/>
  <c r="B1939" i="4"/>
  <c r="H1939" i="4" l="1"/>
  <c r="C1939" i="4"/>
  <c r="B1940" i="4"/>
  <c r="F1938" i="7"/>
  <c r="E1938" i="7"/>
  <c r="D1938" i="7"/>
  <c r="D1938" i="4"/>
  <c r="F1938" i="4"/>
  <c r="E1938" i="4"/>
  <c r="C1939" i="7"/>
  <c r="H1939" i="7"/>
  <c r="B1940" i="7"/>
  <c r="H1940" i="4" l="1"/>
  <c r="C1940" i="4"/>
  <c r="B1941" i="4"/>
  <c r="C1940" i="7"/>
  <c r="H1940" i="7"/>
  <c r="B1941" i="7"/>
  <c r="F1939" i="7"/>
  <c r="E1939" i="7"/>
  <c r="D1939" i="7"/>
  <c r="F1939" i="4"/>
  <c r="E1939" i="4"/>
  <c r="D1939" i="4"/>
  <c r="E1940" i="7" l="1"/>
  <c r="D1940" i="7"/>
  <c r="F1940" i="7"/>
  <c r="H1941" i="4"/>
  <c r="C1941" i="4"/>
  <c r="B1942" i="4"/>
  <c r="C1941" i="7"/>
  <c r="H1941" i="7"/>
  <c r="B1942" i="7"/>
  <c r="D1940" i="4"/>
  <c r="E1940" i="4"/>
  <c r="F1940" i="4"/>
  <c r="D1941" i="7" l="1"/>
  <c r="E1941" i="7"/>
  <c r="F1941" i="7"/>
  <c r="C1942" i="4"/>
  <c r="H1942" i="4"/>
  <c r="B1943" i="4"/>
  <c r="H1942" i="7"/>
  <c r="C1942" i="7"/>
  <c r="B1943" i="7"/>
  <c r="F1941" i="4"/>
  <c r="D1941" i="4"/>
  <c r="E1941" i="4"/>
  <c r="D1942" i="7" l="1"/>
  <c r="E1942" i="7"/>
  <c r="F1942" i="7"/>
  <c r="E1942" i="4"/>
  <c r="F1942" i="4"/>
  <c r="D1942" i="4"/>
  <c r="H1943" i="7"/>
  <c r="B1944" i="7"/>
  <c r="C1943" i="7"/>
  <c r="H1943" i="4"/>
  <c r="C1943" i="4"/>
  <c r="B1944" i="4"/>
  <c r="B1945" i="4" l="1"/>
  <c r="H1944" i="4"/>
  <c r="C1944" i="4"/>
  <c r="D1943" i="4"/>
  <c r="E1943" i="4"/>
  <c r="F1943" i="4"/>
  <c r="E1943" i="7"/>
  <c r="D1943" i="7"/>
  <c r="F1943" i="7"/>
  <c r="C1944" i="7"/>
  <c r="H1944" i="7"/>
  <c r="B1945" i="7"/>
  <c r="H1945" i="7" l="1"/>
  <c r="C1945" i="7"/>
  <c r="B1946" i="7"/>
  <c r="H1945" i="4"/>
  <c r="C1945" i="4"/>
  <c r="B1946" i="4"/>
  <c r="D1944" i="4"/>
  <c r="F1944" i="4"/>
  <c r="E1944" i="4"/>
  <c r="F1944" i="7"/>
  <c r="D1944" i="7"/>
  <c r="E1944" i="7"/>
  <c r="F1945" i="4" l="1"/>
  <c r="E1945" i="4"/>
  <c r="D1945" i="4"/>
  <c r="H1946" i="7"/>
  <c r="C1946" i="7"/>
  <c r="B1947" i="7"/>
  <c r="H1946" i="4"/>
  <c r="C1946" i="4"/>
  <c r="B1947" i="4"/>
  <c r="D1945" i="7"/>
  <c r="F1945" i="7"/>
  <c r="E1945" i="7"/>
  <c r="E1946" i="7" l="1"/>
  <c r="F1946" i="7"/>
  <c r="D1946" i="7"/>
  <c r="H1947" i="4"/>
  <c r="C1947" i="4"/>
  <c r="B1948" i="4"/>
  <c r="E1946" i="4"/>
  <c r="F1946" i="4"/>
  <c r="D1946" i="4"/>
  <c r="H1947" i="7"/>
  <c r="C1947" i="7"/>
  <c r="B1948" i="7"/>
  <c r="F1947" i="7" l="1"/>
  <c r="D1947" i="7"/>
  <c r="E1947" i="7"/>
  <c r="H1948" i="7"/>
  <c r="C1948" i="7"/>
  <c r="B1949" i="7"/>
  <c r="H1948" i="4"/>
  <c r="C1948" i="4"/>
  <c r="B1949" i="4"/>
  <c r="F1947" i="4"/>
  <c r="E1947" i="4"/>
  <c r="D1947" i="4"/>
  <c r="E1948" i="7" l="1"/>
  <c r="D1948" i="7"/>
  <c r="F1948" i="7"/>
  <c r="C1949" i="4"/>
  <c r="H1949" i="4"/>
  <c r="B1950" i="4"/>
  <c r="D1948" i="4"/>
  <c r="E1948" i="4"/>
  <c r="F1948" i="4"/>
  <c r="H1949" i="7"/>
  <c r="C1949" i="7"/>
  <c r="B1950" i="7"/>
  <c r="H1950" i="7" l="1"/>
  <c r="C1950" i="7"/>
  <c r="B1951" i="7"/>
  <c r="E1949" i="4"/>
  <c r="D1949" i="4"/>
  <c r="F1949" i="4"/>
  <c r="D1949" i="7"/>
  <c r="F1949" i="7"/>
  <c r="E1949" i="7"/>
  <c r="C1950" i="4"/>
  <c r="H1950" i="4"/>
  <c r="B1951" i="4"/>
  <c r="C1951" i="4" l="1"/>
  <c r="H1951" i="4"/>
  <c r="B1952" i="4"/>
  <c r="B1952" i="7"/>
  <c r="H1951" i="7"/>
  <c r="C1951" i="7"/>
  <c r="E1950" i="4"/>
  <c r="F1950" i="4"/>
  <c r="D1950" i="4"/>
  <c r="E1950" i="7"/>
  <c r="D1950" i="7"/>
  <c r="F1950" i="7"/>
  <c r="B1953" i="7" l="1"/>
  <c r="H1952" i="7"/>
  <c r="C1952" i="7"/>
  <c r="D1951" i="4"/>
  <c r="E1951" i="4"/>
  <c r="F1951" i="4"/>
  <c r="C1952" i="4"/>
  <c r="H1952" i="4"/>
  <c r="B1953" i="4"/>
  <c r="D1951" i="7"/>
  <c r="E1951" i="7"/>
  <c r="F1951" i="7"/>
  <c r="H1953" i="4" l="1"/>
  <c r="C1953" i="4"/>
  <c r="B1954" i="4"/>
  <c r="H1953" i="7"/>
  <c r="B1954" i="7"/>
  <c r="C1953" i="7"/>
  <c r="F1952" i="4"/>
  <c r="E1952" i="4"/>
  <c r="D1952" i="4"/>
  <c r="D1952" i="7"/>
  <c r="E1952" i="7"/>
  <c r="F1952" i="7"/>
  <c r="C1954" i="4" l="1"/>
  <c r="H1954" i="4"/>
  <c r="B1955" i="4"/>
  <c r="H1954" i="7"/>
  <c r="C1954" i="7"/>
  <c r="B1955" i="7"/>
  <c r="D1953" i="7"/>
  <c r="F1953" i="7"/>
  <c r="E1953" i="7"/>
  <c r="E1953" i="4"/>
  <c r="F1953" i="4"/>
  <c r="D1953" i="4"/>
  <c r="C1955" i="4" l="1"/>
  <c r="H1955" i="4"/>
  <c r="B1956" i="4"/>
  <c r="H1955" i="7"/>
  <c r="C1955" i="7"/>
  <c r="B1956" i="7"/>
  <c r="E1954" i="7"/>
  <c r="D1954" i="7"/>
  <c r="F1954" i="7"/>
  <c r="E1954" i="4"/>
  <c r="F1954" i="4"/>
  <c r="D1954" i="4"/>
  <c r="H1956" i="4" l="1"/>
  <c r="C1956" i="4"/>
  <c r="B1957" i="4"/>
  <c r="B1957" i="7"/>
  <c r="C1956" i="7"/>
  <c r="H1956" i="7"/>
  <c r="E1955" i="7"/>
  <c r="F1955" i="7"/>
  <c r="D1955" i="7"/>
  <c r="F1955" i="4"/>
  <c r="D1955" i="4"/>
  <c r="E1955" i="4"/>
  <c r="H1957" i="7" l="1"/>
  <c r="C1957" i="7"/>
  <c r="B1958" i="7"/>
  <c r="C1957" i="4"/>
  <c r="H1957" i="4"/>
  <c r="B1958" i="4"/>
  <c r="E1956" i="4"/>
  <c r="D1956" i="4"/>
  <c r="F1956" i="4"/>
  <c r="F1956" i="7"/>
  <c r="D1956" i="7"/>
  <c r="E1956" i="7"/>
  <c r="C1958" i="7" l="1"/>
  <c r="H1958" i="7"/>
  <c r="B1959" i="7"/>
  <c r="F1957" i="4"/>
  <c r="E1957" i="4"/>
  <c r="D1957" i="4"/>
  <c r="D1957" i="7"/>
  <c r="E1957" i="7"/>
  <c r="F1957" i="7"/>
  <c r="H1958" i="4"/>
  <c r="C1958" i="4"/>
  <c r="B1959" i="4"/>
  <c r="H1959" i="4" l="1"/>
  <c r="C1959" i="4"/>
  <c r="B1960" i="4"/>
  <c r="E1958" i="4"/>
  <c r="F1958" i="4"/>
  <c r="D1958" i="4"/>
  <c r="B1960" i="7"/>
  <c r="H1959" i="7"/>
  <c r="C1959" i="7"/>
  <c r="D1958" i="7"/>
  <c r="E1958" i="7"/>
  <c r="F1958" i="7"/>
  <c r="D1959" i="7" l="1"/>
  <c r="F1959" i="7"/>
  <c r="E1959" i="7"/>
  <c r="H1960" i="4"/>
  <c r="C1960" i="4"/>
  <c r="B1961" i="4"/>
  <c r="C1960" i="7"/>
  <c r="H1960" i="7"/>
  <c r="B1961" i="7"/>
  <c r="D1959" i="4"/>
  <c r="F1959" i="4"/>
  <c r="E1959" i="4"/>
  <c r="F1960" i="7" l="1"/>
  <c r="E1960" i="7"/>
  <c r="D1960" i="7"/>
  <c r="C1961" i="4"/>
  <c r="H1961" i="4"/>
  <c r="B1962" i="4"/>
  <c r="H1961" i="7"/>
  <c r="C1961" i="7"/>
  <c r="B1962" i="7"/>
  <c r="D1960" i="4"/>
  <c r="F1960" i="4"/>
  <c r="E1960" i="4"/>
  <c r="E1961" i="7" l="1"/>
  <c r="D1961" i="7"/>
  <c r="F1961" i="7"/>
  <c r="D1961" i="4"/>
  <c r="E1961" i="4"/>
  <c r="F1961" i="4"/>
  <c r="H1962" i="4"/>
  <c r="C1962" i="4"/>
  <c r="B1963" i="4"/>
  <c r="H1962" i="7"/>
  <c r="C1962" i="7"/>
  <c r="B1963" i="7"/>
  <c r="F1962" i="4" l="1"/>
  <c r="E1962" i="4"/>
  <c r="D1962" i="4"/>
  <c r="H1963" i="4"/>
  <c r="C1963" i="4"/>
  <c r="B1964" i="4"/>
  <c r="F1962" i="7"/>
  <c r="D1962" i="7"/>
  <c r="E1962" i="7"/>
  <c r="C1963" i="7"/>
  <c r="H1963" i="7"/>
  <c r="B1964" i="7"/>
  <c r="C1964" i="7" l="1"/>
  <c r="H1964" i="7"/>
  <c r="B1965" i="7"/>
  <c r="D1963" i="7"/>
  <c r="E1963" i="7"/>
  <c r="F1963" i="7"/>
  <c r="H1964" i="4"/>
  <c r="C1964" i="4"/>
  <c r="B1965" i="4"/>
  <c r="E1963" i="4"/>
  <c r="F1963" i="4"/>
  <c r="D1963" i="4"/>
  <c r="C1965" i="7" l="1"/>
  <c r="H1965" i="7"/>
  <c r="B1966" i="7"/>
  <c r="H1965" i="4"/>
  <c r="C1965" i="4"/>
  <c r="B1966" i="4"/>
  <c r="D1964" i="4"/>
  <c r="E1964" i="4"/>
  <c r="F1964" i="4"/>
  <c r="F1964" i="7"/>
  <c r="D1964" i="7"/>
  <c r="E1964" i="7"/>
  <c r="C1966" i="7" l="1"/>
  <c r="H1966" i="7"/>
  <c r="B1967" i="7"/>
  <c r="H1966" i="4"/>
  <c r="C1966" i="4"/>
  <c r="B1967" i="4"/>
  <c r="F1965" i="4"/>
  <c r="E1965" i="4"/>
  <c r="D1965" i="4"/>
  <c r="D1965" i="7"/>
  <c r="F1965" i="7"/>
  <c r="E1965" i="7"/>
  <c r="B1968" i="7" l="1"/>
  <c r="H1967" i="7"/>
  <c r="C1967" i="7"/>
  <c r="C1967" i="4"/>
  <c r="H1967" i="4"/>
  <c r="B1968" i="4"/>
  <c r="D1966" i="4"/>
  <c r="F1966" i="4"/>
  <c r="E1966" i="4"/>
  <c r="D1966" i="7"/>
  <c r="E1966" i="7"/>
  <c r="F1966" i="7"/>
  <c r="D1967" i="4" l="1"/>
  <c r="F1967" i="4"/>
  <c r="E1967" i="4"/>
  <c r="E1967" i="7"/>
  <c r="F1967" i="7"/>
  <c r="D1967" i="7"/>
  <c r="C1968" i="4"/>
  <c r="B1969" i="4"/>
  <c r="H1968" i="4"/>
  <c r="C1968" i="7"/>
  <c r="H1968" i="7"/>
  <c r="B1969" i="7"/>
  <c r="H1969" i="4" l="1"/>
  <c r="C1969" i="4"/>
  <c r="B1970" i="4"/>
  <c r="H1969" i="7"/>
  <c r="C1969" i="7"/>
  <c r="B1970" i="7"/>
  <c r="E1968" i="4"/>
  <c r="D1968" i="4"/>
  <c r="F1968" i="4"/>
  <c r="D1968" i="7"/>
  <c r="E1968" i="7"/>
  <c r="F1968" i="7"/>
  <c r="E1969" i="7" l="1"/>
  <c r="F1969" i="7"/>
  <c r="D1969" i="7"/>
  <c r="C1970" i="4"/>
  <c r="H1970" i="4"/>
  <c r="B1971" i="4"/>
  <c r="H1970" i="7"/>
  <c r="C1970" i="7"/>
  <c r="B1971" i="7"/>
  <c r="F1969" i="4"/>
  <c r="D1969" i="4"/>
  <c r="E1969" i="4"/>
  <c r="D1970" i="7" l="1"/>
  <c r="E1970" i="7"/>
  <c r="F1970" i="7"/>
  <c r="E1970" i="4"/>
  <c r="D1970" i="4"/>
  <c r="F1970" i="4"/>
  <c r="B1972" i="7"/>
  <c r="H1971" i="7"/>
  <c r="C1971" i="7"/>
  <c r="C1971" i="4"/>
  <c r="H1971" i="4"/>
  <c r="B1972" i="4"/>
  <c r="F1971" i="4" l="1"/>
  <c r="D1971" i="4"/>
  <c r="E1971" i="4"/>
  <c r="H1972" i="4"/>
  <c r="C1972" i="4"/>
  <c r="B1973" i="4"/>
  <c r="H1972" i="7"/>
  <c r="B1973" i="7"/>
  <c r="C1972" i="7"/>
  <c r="E1971" i="7"/>
  <c r="D1971" i="7"/>
  <c r="F1971" i="7"/>
  <c r="H1973" i="7" l="1"/>
  <c r="C1973" i="7"/>
  <c r="B1974" i="7"/>
  <c r="E1972" i="7"/>
  <c r="F1972" i="7"/>
  <c r="D1972" i="7"/>
  <c r="C1973" i="4"/>
  <c r="H1973" i="4"/>
  <c r="B1974" i="4"/>
  <c r="D1972" i="4"/>
  <c r="F1972" i="4"/>
  <c r="E1972" i="4"/>
  <c r="C1974" i="7" l="1"/>
  <c r="H1974" i="7"/>
  <c r="B1975" i="7"/>
  <c r="F1973" i="4"/>
  <c r="D1973" i="4"/>
  <c r="E1973" i="4"/>
  <c r="E1973" i="7"/>
  <c r="F1973" i="7"/>
  <c r="D1973" i="7"/>
  <c r="C1974" i="4"/>
  <c r="H1974" i="4"/>
  <c r="B1975" i="4"/>
  <c r="C1975" i="4" l="1"/>
  <c r="H1975" i="4"/>
  <c r="B1976" i="4"/>
  <c r="E1974" i="7"/>
  <c r="D1974" i="7"/>
  <c r="F1974" i="7"/>
  <c r="H1975" i="7"/>
  <c r="C1975" i="7"/>
  <c r="B1976" i="7"/>
  <c r="E1974" i="4"/>
  <c r="D1974" i="4"/>
  <c r="F1974" i="4"/>
  <c r="E1975" i="7" l="1"/>
  <c r="D1975" i="7"/>
  <c r="F1975" i="7"/>
  <c r="B1977" i="4"/>
  <c r="C1976" i="4"/>
  <c r="H1976" i="4"/>
  <c r="H1976" i="7"/>
  <c r="C1976" i="7"/>
  <c r="B1977" i="7"/>
  <c r="F1975" i="4"/>
  <c r="D1975" i="4"/>
  <c r="E1975" i="4"/>
  <c r="C1977" i="4" l="1"/>
  <c r="H1977" i="4"/>
  <c r="B1978" i="4"/>
  <c r="E1976" i="7"/>
  <c r="F1976" i="7"/>
  <c r="D1976" i="7"/>
  <c r="C1977" i="7"/>
  <c r="H1977" i="7"/>
  <c r="B1978" i="7"/>
  <c r="F1976" i="4"/>
  <c r="D1976" i="4"/>
  <c r="E1976" i="4"/>
  <c r="H1978" i="7" l="1"/>
  <c r="C1978" i="7"/>
  <c r="B1979" i="7"/>
  <c r="D1977" i="7"/>
  <c r="F1977" i="7"/>
  <c r="E1977" i="7"/>
  <c r="H1978" i="4"/>
  <c r="C1978" i="4"/>
  <c r="B1979" i="4"/>
  <c r="E1977" i="4"/>
  <c r="F1977" i="4"/>
  <c r="D1977" i="4"/>
  <c r="D1978" i="4" l="1"/>
  <c r="E1978" i="4"/>
  <c r="F1978" i="4"/>
  <c r="C1979" i="7"/>
  <c r="H1979" i="7"/>
  <c r="B1980" i="7"/>
  <c r="C1979" i="4"/>
  <c r="H1979" i="4"/>
  <c r="B1980" i="4"/>
  <c r="D1978" i="7"/>
  <c r="E1978" i="7"/>
  <c r="F1978" i="7"/>
  <c r="D1979" i="7" l="1"/>
  <c r="F1979" i="7"/>
  <c r="E1979" i="7"/>
  <c r="D1979" i="4"/>
  <c r="F1979" i="4"/>
  <c r="E1979" i="4"/>
  <c r="B1981" i="7"/>
  <c r="H1980" i="7"/>
  <c r="C1980" i="7"/>
  <c r="B1981" i="4"/>
  <c r="C1980" i="4"/>
  <c r="H1980" i="4"/>
  <c r="C1981" i="7" l="1"/>
  <c r="B1982" i="7"/>
  <c r="H1981" i="7"/>
  <c r="D1980" i="7"/>
  <c r="F1980" i="7"/>
  <c r="E1980" i="7"/>
  <c r="F1980" i="4"/>
  <c r="D1980" i="4"/>
  <c r="E1980" i="4"/>
  <c r="H1981" i="4"/>
  <c r="C1981" i="4"/>
  <c r="B1982" i="4"/>
  <c r="H1982" i="4" l="1"/>
  <c r="C1982" i="4"/>
  <c r="B1983" i="4"/>
  <c r="F1981" i="7"/>
  <c r="E1981" i="7"/>
  <c r="D1981" i="7"/>
  <c r="F1981" i="4"/>
  <c r="E1981" i="4"/>
  <c r="D1981" i="4"/>
  <c r="C1982" i="7"/>
  <c r="H1982" i="7"/>
  <c r="B1983" i="7"/>
  <c r="H1983" i="4" l="1"/>
  <c r="C1983" i="4"/>
  <c r="B1984" i="4"/>
  <c r="H1983" i="7"/>
  <c r="C1983" i="7"/>
  <c r="B1984" i="7"/>
  <c r="E1982" i="7"/>
  <c r="F1982" i="7"/>
  <c r="D1982" i="7"/>
  <c r="E1982" i="4"/>
  <c r="F1982" i="4"/>
  <c r="D1982" i="4"/>
  <c r="B1985" i="4" l="1"/>
  <c r="H1984" i="4"/>
  <c r="C1984" i="4"/>
  <c r="C1984" i="7"/>
  <c r="B1985" i="7"/>
  <c r="H1984" i="7"/>
  <c r="F1983" i="4"/>
  <c r="D1983" i="4"/>
  <c r="E1983" i="4"/>
  <c r="E1983" i="7"/>
  <c r="D1983" i="7"/>
  <c r="F1983" i="7"/>
  <c r="F1984" i="7" l="1"/>
  <c r="D1984" i="7"/>
  <c r="E1984" i="7"/>
  <c r="H1985" i="7"/>
  <c r="B1986" i="7"/>
  <c r="C1985" i="7"/>
  <c r="F1984" i="4"/>
  <c r="D1984" i="4"/>
  <c r="E1984" i="4"/>
  <c r="C1985" i="4"/>
  <c r="H1985" i="4"/>
  <c r="B1986" i="4"/>
  <c r="F1985" i="4" l="1"/>
  <c r="E1985" i="4"/>
  <c r="D1985" i="4"/>
  <c r="D1985" i="7"/>
  <c r="E1985" i="7"/>
  <c r="F1985" i="7"/>
  <c r="H1986" i="4"/>
  <c r="C1986" i="4"/>
  <c r="B1987" i="4"/>
  <c r="C1986" i="7"/>
  <c r="H1986" i="7"/>
  <c r="B1987" i="7"/>
  <c r="F1986" i="4" l="1"/>
  <c r="D1986" i="4"/>
  <c r="E1986" i="4"/>
  <c r="C1987" i="4"/>
  <c r="H1987" i="4"/>
  <c r="B1988" i="4"/>
  <c r="H1987" i="7"/>
  <c r="C1987" i="7"/>
  <c r="B1988" i="7"/>
  <c r="E1986" i="7"/>
  <c r="D1986" i="7"/>
  <c r="F1986" i="7"/>
  <c r="F1987" i="4" l="1"/>
  <c r="E1987" i="4"/>
  <c r="D1987" i="4"/>
  <c r="C1988" i="7"/>
  <c r="H1988" i="7"/>
  <c r="B1989" i="7"/>
  <c r="D1987" i="7"/>
  <c r="E1987" i="7"/>
  <c r="F1987" i="7"/>
  <c r="C1988" i="4"/>
  <c r="B1989" i="4"/>
  <c r="H1988" i="4"/>
  <c r="F1988" i="7" l="1"/>
  <c r="D1988" i="7"/>
  <c r="E1988" i="7"/>
  <c r="H1989" i="4"/>
  <c r="C1989" i="4"/>
  <c r="B1990" i="4"/>
  <c r="E1988" i="4"/>
  <c r="D1988" i="4"/>
  <c r="F1988" i="4"/>
  <c r="C1989" i="7"/>
  <c r="H1989" i="7"/>
  <c r="B1990" i="7"/>
  <c r="E1989" i="4" l="1"/>
  <c r="F1989" i="4"/>
  <c r="D1989" i="4"/>
  <c r="C1990" i="7"/>
  <c r="H1990" i="7"/>
  <c r="B1991" i="7"/>
  <c r="F1989" i="7"/>
  <c r="D1989" i="7"/>
  <c r="E1989" i="7"/>
  <c r="C1990" i="4"/>
  <c r="H1990" i="4"/>
  <c r="B1991" i="4"/>
  <c r="E1990" i="7" l="1"/>
  <c r="D1990" i="7"/>
  <c r="F1990" i="7"/>
  <c r="C1991" i="4"/>
  <c r="H1991" i="4"/>
  <c r="B1992" i="4"/>
  <c r="D1990" i="4"/>
  <c r="F1990" i="4"/>
  <c r="E1990" i="4"/>
  <c r="H1991" i="7"/>
  <c r="C1991" i="7"/>
  <c r="B1992" i="7"/>
  <c r="E1991" i="4" l="1"/>
  <c r="F1991" i="4"/>
  <c r="D1991" i="4"/>
  <c r="H1992" i="7"/>
  <c r="B1993" i="7"/>
  <c r="C1992" i="7"/>
  <c r="F1991" i="7"/>
  <c r="D1991" i="7"/>
  <c r="E1991" i="7"/>
  <c r="C1992" i="4"/>
  <c r="H1992" i="4"/>
  <c r="B1993" i="4"/>
  <c r="H1993" i="7" l="1"/>
  <c r="B1994" i="7"/>
  <c r="C1993" i="7"/>
  <c r="H1993" i="4"/>
  <c r="C1993" i="4"/>
  <c r="B1994" i="4"/>
  <c r="E1992" i="4"/>
  <c r="F1992" i="4"/>
  <c r="D1992" i="4"/>
  <c r="F1992" i="7"/>
  <c r="D1992" i="7"/>
  <c r="E1992" i="7"/>
  <c r="F1993" i="4" l="1"/>
  <c r="D1993" i="4"/>
  <c r="E1993" i="4"/>
  <c r="D1993" i="7"/>
  <c r="E1993" i="7"/>
  <c r="F1993" i="7"/>
  <c r="H1994" i="4"/>
  <c r="C1994" i="4"/>
  <c r="B1995" i="4"/>
  <c r="H1994" i="7"/>
  <c r="C1994" i="7"/>
  <c r="B1995" i="7"/>
  <c r="F1994" i="4" l="1"/>
  <c r="E1994" i="4"/>
  <c r="D1994" i="4"/>
  <c r="B1996" i="7"/>
  <c r="H1995" i="7"/>
  <c r="C1995" i="7"/>
  <c r="E1994" i="7"/>
  <c r="D1994" i="7"/>
  <c r="F1994" i="7"/>
  <c r="C1995" i="4"/>
  <c r="H1995" i="4"/>
  <c r="B1996" i="4"/>
  <c r="H1996" i="7" l="1"/>
  <c r="C1996" i="7"/>
  <c r="B1997" i="7"/>
  <c r="E1995" i="7"/>
  <c r="D1995" i="7"/>
  <c r="F1995" i="7"/>
  <c r="B1997" i="4"/>
  <c r="C1996" i="4"/>
  <c r="H1996" i="4"/>
  <c r="E1995" i="4"/>
  <c r="F1995" i="4"/>
  <c r="D1995" i="4"/>
  <c r="D1996" i="4" l="1"/>
  <c r="F1996" i="4"/>
  <c r="E1996" i="4"/>
  <c r="H1997" i="7"/>
  <c r="C1997" i="7"/>
  <c r="B1998" i="7"/>
  <c r="C1997" i="4"/>
  <c r="H1997" i="4"/>
  <c r="B1998" i="4"/>
  <c r="D1996" i="7"/>
  <c r="E1996" i="7"/>
  <c r="F1996" i="7"/>
  <c r="H1998" i="7" l="1"/>
  <c r="C1998" i="7"/>
  <c r="B1999" i="7"/>
  <c r="E1997" i="4"/>
  <c r="F1997" i="4"/>
  <c r="D1997" i="4"/>
  <c r="C1998" i="4"/>
  <c r="H1998" i="4"/>
  <c r="B1999" i="4"/>
  <c r="F1997" i="7"/>
  <c r="D1997" i="7"/>
  <c r="E1997" i="7"/>
  <c r="H1999" i="4" l="1"/>
  <c r="C1999" i="4"/>
  <c r="B2000" i="4"/>
  <c r="C1999" i="7"/>
  <c r="H1999" i="7"/>
  <c r="B2000" i="7"/>
  <c r="F1998" i="4"/>
  <c r="D1998" i="4"/>
  <c r="E1998" i="4"/>
  <c r="E1998" i="7"/>
  <c r="F1998" i="7"/>
  <c r="D1998" i="7"/>
  <c r="E1999" i="7" l="1"/>
  <c r="F1999" i="7"/>
  <c r="D1999" i="7"/>
  <c r="H2000" i="4"/>
  <c r="B2001" i="4"/>
  <c r="C2000" i="4"/>
  <c r="H2000" i="7"/>
  <c r="C2000" i="7"/>
  <c r="B2001" i="7"/>
  <c r="E1999" i="4"/>
  <c r="D1999" i="4"/>
  <c r="F1999" i="4"/>
  <c r="C2001" i="4" l="1"/>
  <c r="H2001" i="4"/>
  <c r="B2002" i="4"/>
  <c r="F2000" i="7"/>
  <c r="E2000" i="7"/>
  <c r="D2000" i="7"/>
  <c r="C2001" i="7"/>
  <c r="H2001" i="7"/>
  <c r="B2002" i="7"/>
  <c r="D2000" i="4"/>
  <c r="F2000" i="4"/>
  <c r="E2000" i="4"/>
  <c r="H2002" i="7" l="1"/>
  <c r="C2002" i="7"/>
  <c r="B2003" i="7"/>
  <c r="C2002" i="4"/>
  <c r="H2002" i="4"/>
  <c r="B2003" i="4"/>
  <c r="F2001" i="7"/>
  <c r="D2001" i="7"/>
  <c r="E2001" i="7"/>
  <c r="E2001" i="4"/>
  <c r="F2001" i="4"/>
  <c r="D2001" i="4"/>
  <c r="H2003" i="7" l="1"/>
  <c r="C2003" i="7"/>
  <c r="B2004" i="7"/>
  <c r="E2002" i="4"/>
  <c r="F2002" i="4"/>
  <c r="D2002" i="4"/>
  <c r="F2002" i="7"/>
  <c r="E2002" i="7"/>
  <c r="D2002" i="7"/>
  <c r="H2003" i="4"/>
  <c r="C2003" i="4"/>
  <c r="B2004" i="4"/>
  <c r="E2003" i="4" l="1"/>
  <c r="D2003" i="4"/>
  <c r="F2003" i="4"/>
  <c r="C2004" i="7"/>
  <c r="H2004" i="7"/>
  <c r="B2005" i="7"/>
  <c r="C2004" i="4"/>
  <c r="H2004" i="4"/>
  <c r="B2005" i="4"/>
  <c r="E2003" i="7"/>
  <c r="F2003" i="7"/>
  <c r="D2003" i="7"/>
  <c r="F2004" i="7" l="1"/>
  <c r="D2004" i="7"/>
  <c r="E2004" i="7"/>
  <c r="D2004" i="4"/>
  <c r="E2004" i="4"/>
  <c r="F2004" i="4"/>
  <c r="C2005" i="4"/>
  <c r="H2005" i="4"/>
  <c r="B2006" i="4"/>
  <c r="H2005" i="7"/>
  <c r="C2005" i="7"/>
  <c r="B2006" i="7"/>
  <c r="H2006" i="4" l="1"/>
  <c r="C2006" i="4"/>
  <c r="B2007" i="4"/>
  <c r="H2006" i="7"/>
  <c r="C2006" i="7"/>
  <c r="B2007" i="7"/>
  <c r="D2005" i="4"/>
  <c r="F2005" i="4"/>
  <c r="E2005" i="4"/>
  <c r="E2005" i="7"/>
  <c r="D2005" i="7"/>
  <c r="F2005" i="7"/>
  <c r="C2007" i="4" l="1"/>
  <c r="H2007" i="4"/>
  <c r="B2008" i="4"/>
  <c r="F2006" i="7"/>
  <c r="E2006" i="7"/>
  <c r="D2006" i="7"/>
  <c r="H2007" i="7"/>
  <c r="C2007" i="7"/>
  <c r="B2008" i="7"/>
  <c r="E2006" i="4"/>
  <c r="F2006" i="4"/>
  <c r="D2006" i="4"/>
  <c r="E2007" i="7" l="1"/>
  <c r="F2007" i="7"/>
  <c r="D2007" i="7"/>
  <c r="H2008" i="7"/>
  <c r="B2009" i="7"/>
  <c r="C2008" i="7"/>
  <c r="C2008" i="4"/>
  <c r="H2008" i="4"/>
  <c r="B2009" i="4"/>
  <c r="E2007" i="4"/>
  <c r="F2007" i="4"/>
  <c r="D2007" i="4"/>
  <c r="C2009" i="7" l="1"/>
  <c r="H2009" i="7"/>
  <c r="B2010" i="7"/>
  <c r="F2008" i="4"/>
  <c r="E2008" i="4"/>
  <c r="D2008" i="4"/>
  <c r="H2009" i="4"/>
  <c r="C2009" i="4"/>
  <c r="B2010" i="4"/>
  <c r="D2008" i="7"/>
  <c r="E2008" i="7"/>
  <c r="F2008" i="7"/>
  <c r="D2009" i="7" l="1"/>
  <c r="E2009" i="7"/>
  <c r="F2009" i="7"/>
  <c r="D2009" i="4"/>
  <c r="E2009" i="4"/>
  <c r="F2009" i="4"/>
  <c r="H2010" i="7"/>
  <c r="B2011" i="7"/>
  <c r="C2010" i="7"/>
  <c r="H2010" i="4"/>
  <c r="C2010" i="4"/>
  <c r="B2011" i="4"/>
  <c r="C2011" i="4" l="1"/>
  <c r="H2011" i="4"/>
  <c r="B2012" i="4"/>
  <c r="D2010" i="7"/>
  <c r="F2010" i="7"/>
  <c r="E2010" i="7"/>
  <c r="F2010" i="4"/>
  <c r="D2010" i="4"/>
  <c r="E2010" i="4"/>
  <c r="H2011" i="7"/>
  <c r="C2011" i="7"/>
  <c r="B2012" i="7"/>
  <c r="F2011" i="4" l="1"/>
  <c r="D2011" i="4"/>
  <c r="E2011" i="4"/>
  <c r="E2011" i="7"/>
  <c r="F2011" i="7"/>
  <c r="D2011" i="7"/>
  <c r="B2013" i="4"/>
  <c r="H2012" i="4"/>
  <c r="C2012" i="4"/>
  <c r="H2012" i="7"/>
  <c r="B2013" i="7"/>
  <c r="C2012" i="7"/>
  <c r="H2013" i="7" l="1"/>
  <c r="C2013" i="7"/>
  <c r="B2014" i="7"/>
  <c r="D2012" i="4"/>
  <c r="E2012" i="4"/>
  <c r="F2012" i="4"/>
  <c r="D2012" i="7"/>
  <c r="F2012" i="7"/>
  <c r="E2012" i="7"/>
  <c r="C2013" i="4"/>
  <c r="H2013" i="4"/>
  <c r="B2014" i="4"/>
  <c r="B2015" i="7" l="1"/>
  <c r="H2014" i="7"/>
  <c r="C2014" i="7"/>
  <c r="H2014" i="4"/>
  <c r="C2014" i="4"/>
  <c r="B2015" i="4"/>
  <c r="F2013" i="4"/>
  <c r="D2013" i="4"/>
  <c r="E2013" i="4"/>
  <c r="F2013" i="7"/>
  <c r="E2013" i="7"/>
  <c r="D2013" i="7"/>
  <c r="F2014" i="4" l="1"/>
  <c r="E2014" i="4"/>
  <c r="D2014" i="4"/>
  <c r="E2014" i="7"/>
  <c r="F2014" i="7"/>
  <c r="D2014" i="7"/>
  <c r="C2015" i="4"/>
  <c r="H2015" i="4"/>
  <c r="B2016" i="4"/>
  <c r="C2015" i="7"/>
  <c r="B2016" i="7"/>
  <c r="H2015" i="7"/>
  <c r="H2016" i="7" l="1"/>
  <c r="C2016" i="7"/>
  <c r="B2017" i="7"/>
  <c r="C2016" i="4"/>
  <c r="B2017" i="4"/>
  <c r="H2016" i="4"/>
  <c r="F2015" i="4"/>
  <c r="D2015" i="4"/>
  <c r="E2015" i="4"/>
  <c r="E2015" i="7"/>
  <c r="F2015" i="7"/>
  <c r="D2015" i="7"/>
  <c r="E2016" i="4" l="1"/>
  <c r="F2016" i="4"/>
  <c r="D2016" i="4"/>
  <c r="C2017" i="4"/>
  <c r="H2017" i="4"/>
  <c r="B2018" i="4"/>
  <c r="H2017" i="7"/>
  <c r="C2017" i="7"/>
  <c r="B2018" i="7"/>
  <c r="F2016" i="7"/>
  <c r="E2016" i="7"/>
  <c r="D2016" i="7"/>
  <c r="F2017" i="4" l="1"/>
  <c r="E2017" i="4"/>
  <c r="D2017" i="4"/>
  <c r="C2018" i="4"/>
  <c r="H2018" i="4"/>
  <c r="B2019" i="4"/>
  <c r="D2017" i="7"/>
  <c r="F2017" i="7"/>
  <c r="E2017" i="7"/>
  <c r="C2018" i="7"/>
  <c r="H2018" i="7"/>
  <c r="B2019" i="7"/>
  <c r="E2018" i="4" l="1"/>
  <c r="F2018" i="4"/>
  <c r="D2018" i="4"/>
  <c r="H2019" i="7"/>
  <c r="B2020" i="7"/>
  <c r="C2019" i="7"/>
  <c r="E2018" i="7"/>
  <c r="F2018" i="7"/>
  <c r="D2018" i="7"/>
  <c r="C2019" i="4"/>
  <c r="H2019" i="4"/>
  <c r="B2020" i="4"/>
  <c r="B2021" i="4" l="1"/>
  <c r="H2020" i="4"/>
  <c r="C2020" i="4"/>
  <c r="E2019" i="4"/>
  <c r="D2019" i="4"/>
  <c r="F2019" i="4"/>
  <c r="E2019" i="7"/>
  <c r="F2019" i="7"/>
  <c r="D2019" i="7"/>
  <c r="H2020" i="7"/>
  <c r="C2020" i="7"/>
  <c r="B2021" i="7"/>
  <c r="E2020" i="4" l="1"/>
  <c r="F2020" i="4"/>
  <c r="D2020" i="4"/>
  <c r="H2021" i="7"/>
  <c r="C2021" i="7"/>
  <c r="B2022" i="7"/>
  <c r="D2020" i="7"/>
  <c r="E2020" i="7"/>
  <c r="F2020" i="7"/>
  <c r="C2021" i="4"/>
  <c r="H2021" i="4"/>
  <c r="B2022" i="4"/>
  <c r="C2022" i="4" l="1"/>
  <c r="H2022" i="4"/>
  <c r="B2023" i="4"/>
  <c r="H2022" i="7"/>
  <c r="B2023" i="7"/>
  <c r="C2022" i="7"/>
  <c r="D2021" i="4"/>
  <c r="F2021" i="4"/>
  <c r="E2021" i="4"/>
  <c r="E2021" i="7"/>
  <c r="F2021" i="7"/>
  <c r="D2021" i="7"/>
  <c r="F2022" i="7" l="1"/>
  <c r="E2022" i="7"/>
  <c r="D2022" i="7"/>
  <c r="H2023" i="4"/>
  <c r="C2023" i="4"/>
  <c r="B2024" i="4"/>
  <c r="C2023" i="7"/>
  <c r="H2023" i="7"/>
  <c r="B2024" i="7"/>
  <c r="F2022" i="4"/>
  <c r="E2022" i="4"/>
  <c r="D2022" i="4"/>
  <c r="D2023" i="7" l="1"/>
  <c r="E2023" i="7"/>
  <c r="F2023" i="7"/>
  <c r="H2024" i="4"/>
  <c r="C2024" i="4"/>
  <c r="B2025" i="4"/>
  <c r="H2024" i="7"/>
  <c r="C2024" i="7"/>
  <c r="B2025" i="7"/>
  <c r="F2023" i="4"/>
  <c r="E2023" i="4"/>
  <c r="D2023" i="4"/>
  <c r="E2024" i="7" l="1"/>
  <c r="D2024" i="7"/>
  <c r="F2024" i="7"/>
  <c r="H2025" i="4"/>
  <c r="C2025" i="4"/>
  <c r="B2026" i="4"/>
  <c r="H2025" i="7"/>
  <c r="C2025" i="7"/>
  <c r="B2026" i="7"/>
  <c r="D2024" i="4"/>
  <c r="F2024" i="4"/>
  <c r="E2024" i="4"/>
  <c r="F2025" i="7" l="1"/>
  <c r="E2025" i="7"/>
  <c r="D2025" i="7"/>
  <c r="H2026" i="4"/>
  <c r="C2026" i="4"/>
  <c r="B2027" i="4"/>
  <c r="H2026" i="7"/>
  <c r="C2026" i="7"/>
  <c r="B2027" i="7"/>
  <c r="D2025" i="4"/>
  <c r="E2025" i="4"/>
  <c r="F2025" i="4"/>
  <c r="F2026" i="7" l="1"/>
  <c r="D2026" i="7"/>
  <c r="E2026" i="7"/>
  <c r="C2027" i="4"/>
  <c r="H2027" i="4"/>
  <c r="B2028" i="4"/>
  <c r="H2027" i="7"/>
  <c r="B2028" i="7"/>
  <c r="C2027" i="7"/>
  <c r="D2026" i="4"/>
  <c r="F2026" i="4"/>
  <c r="E2026" i="4"/>
  <c r="E2027" i="7" l="1"/>
  <c r="D2027" i="7"/>
  <c r="F2027" i="7"/>
  <c r="H2028" i="7"/>
  <c r="C2028" i="7"/>
  <c r="B2029" i="7"/>
  <c r="F2027" i="4"/>
  <c r="D2027" i="4"/>
  <c r="E2027" i="4"/>
  <c r="H2028" i="4"/>
  <c r="C2028" i="4"/>
  <c r="B2029" i="4"/>
  <c r="C2029" i="4" l="1"/>
  <c r="H2029" i="4"/>
  <c r="B2030" i="4"/>
  <c r="D2028" i="4"/>
  <c r="F2028" i="4"/>
  <c r="E2028" i="4"/>
  <c r="H2029" i="7"/>
  <c r="C2029" i="7"/>
  <c r="B2030" i="7"/>
  <c r="E2028" i="7"/>
  <c r="D2028" i="7"/>
  <c r="F2028" i="7"/>
  <c r="F2029" i="7" l="1"/>
  <c r="E2029" i="7"/>
  <c r="D2029" i="7"/>
  <c r="H2030" i="7"/>
  <c r="C2030" i="7"/>
  <c r="B2031" i="7"/>
  <c r="H2030" i="4"/>
  <c r="C2030" i="4"/>
  <c r="B2031" i="4"/>
  <c r="E2029" i="4"/>
  <c r="F2029" i="4"/>
  <c r="D2029" i="4"/>
  <c r="D2030" i="4" l="1"/>
  <c r="E2030" i="4"/>
  <c r="F2030" i="4"/>
  <c r="H2031" i="7"/>
  <c r="C2031" i="7"/>
  <c r="B2032" i="7"/>
  <c r="H2031" i="4"/>
  <c r="C2031" i="4"/>
  <c r="B2032" i="4"/>
  <c r="E2030" i="7"/>
  <c r="D2030" i="7"/>
  <c r="F2030" i="7"/>
  <c r="E2031" i="4" l="1"/>
  <c r="F2031" i="4"/>
  <c r="D2031" i="4"/>
  <c r="H2032" i="7"/>
  <c r="C2032" i="7"/>
  <c r="B2033" i="7"/>
  <c r="B2033" i="4"/>
  <c r="H2032" i="4"/>
  <c r="C2032" i="4"/>
  <c r="E2031" i="7"/>
  <c r="F2031" i="7"/>
  <c r="D2031" i="7"/>
  <c r="C2033" i="4" l="1"/>
  <c r="H2033" i="4"/>
  <c r="B2034" i="4"/>
  <c r="H2033" i="7"/>
  <c r="C2033" i="7"/>
  <c r="B2034" i="7"/>
  <c r="D2032" i="4"/>
  <c r="F2032" i="4"/>
  <c r="E2032" i="4"/>
  <c r="E2032" i="7"/>
  <c r="D2032" i="7"/>
  <c r="F2032" i="7"/>
  <c r="C2034" i="4" l="1"/>
  <c r="H2034" i="4"/>
  <c r="B2035" i="4"/>
  <c r="B2035" i="7"/>
  <c r="C2034" i="7"/>
  <c r="H2034" i="7"/>
  <c r="F2033" i="7"/>
  <c r="E2033" i="7"/>
  <c r="D2033" i="7"/>
  <c r="F2033" i="4"/>
  <c r="E2033" i="4"/>
  <c r="D2033" i="4"/>
  <c r="C2035" i="7" l="1"/>
  <c r="B2036" i="7"/>
  <c r="H2035" i="7"/>
  <c r="C2035" i="4"/>
  <c r="H2035" i="4"/>
  <c r="B2036" i="4"/>
  <c r="D2034" i="7"/>
  <c r="E2034" i="7"/>
  <c r="F2034" i="7"/>
  <c r="F2034" i="4"/>
  <c r="D2034" i="4"/>
  <c r="E2034" i="4"/>
  <c r="B2037" i="4" l="1"/>
  <c r="C2036" i="4"/>
  <c r="H2036" i="4"/>
  <c r="F2035" i="4"/>
  <c r="D2035" i="4"/>
  <c r="E2035" i="4"/>
  <c r="H2036" i="7"/>
  <c r="C2036" i="7"/>
  <c r="B2037" i="7"/>
  <c r="D2035" i="7"/>
  <c r="E2035" i="7"/>
  <c r="F2035" i="7"/>
  <c r="E2036" i="7" l="1"/>
  <c r="F2036" i="7"/>
  <c r="D2036" i="7"/>
  <c r="F2036" i="4"/>
  <c r="D2036" i="4"/>
  <c r="E2036" i="4"/>
  <c r="C2037" i="7"/>
  <c r="H2037" i="7"/>
  <c r="B2038" i="7"/>
  <c r="C2037" i="4"/>
  <c r="H2037" i="4"/>
  <c r="B2038" i="4"/>
  <c r="H2038" i="4" l="1"/>
  <c r="C2038" i="4"/>
  <c r="B2039" i="4"/>
  <c r="H2038" i="7"/>
  <c r="C2038" i="7"/>
  <c r="B2039" i="7"/>
  <c r="E2037" i="7"/>
  <c r="D2037" i="7"/>
  <c r="F2037" i="7"/>
  <c r="F2037" i="4"/>
  <c r="D2037" i="4"/>
  <c r="E2037" i="4"/>
  <c r="H2039" i="4" l="1"/>
  <c r="C2039" i="4"/>
  <c r="B2040" i="4"/>
  <c r="C2039" i="7"/>
  <c r="B2040" i="7"/>
  <c r="H2039" i="7"/>
  <c r="E2038" i="4"/>
  <c r="D2038" i="4"/>
  <c r="F2038" i="4"/>
  <c r="F2038" i="7"/>
  <c r="E2038" i="7"/>
  <c r="D2038" i="7"/>
  <c r="D2039" i="7" l="1"/>
  <c r="F2039" i="7"/>
  <c r="E2039" i="7"/>
  <c r="C2040" i="4"/>
  <c r="B2041" i="4"/>
  <c r="H2040" i="4"/>
  <c r="F2039" i="4"/>
  <c r="E2039" i="4"/>
  <c r="D2039" i="4"/>
  <c r="H2040" i="7"/>
  <c r="C2040" i="7"/>
  <c r="B2041" i="7"/>
  <c r="C2041" i="7" l="1"/>
  <c r="H2041" i="7"/>
  <c r="B2042" i="7"/>
  <c r="E2040" i="4"/>
  <c r="F2040" i="4"/>
  <c r="D2040" i="4"/>
  <c r="E2040" i="7"/>
  <c r="D2040" i="7"/>
  <c r="F2040" i="7"/>
  <c r="H2041" i="4"/>
  <c r="C2041" i="4"/>
  <c r="B2042" i="4"/>
  <c r="H2042" i="7" l="1"/>
  <c r="C2042" i="7"/>
  <c r="B2043" i="7"/>
  <c r="C2042" i="4"/>
  <c r="H2042" i="4"/>
  <c r="B2043" i="4"/>
  <c r="E2041" i="4"/>
  <c r="F2041" i="4"/>
  <c r="D2041" i="4"/>
  <c r="D2041" i="7"/>
  <c r="F2041" i="7"/>
  <c r="E2041" i="7"/>
  <c r="D2042" i="4" l="1"/>
  <c r="E2042" i="4"/>
  <c r="F2042" i="4"/>
  <c r="H2043" i="7"/>
  <c r="C2043" i="7"/>
  <c r="B2044" i="7"/>
  <c r="E2042" i="7"/>
  <c r="D2042" i="7"/>
  <c r="F2042" i="7"/>
  <c r="H2043" i="4"/>
  <c r="C2043" i="4"/>
  <c r="B2044" i="4"/>
  <c r="C2044" i="4" l="1"/>
  <c r="H2044" i="4"/>
  <c r="B2045" i="4"/>
  <c r="E2043" i="4"/>
  <c r="F2043" i="4"/>
  <c r="D2043" i="4"/>
  <c r="H2044" i="7"/>
  <c r="C2044" i="7"/>
  <c r="B2045" i="7"/>
  <c r="D2043" i="7"/>
  <c r="E2043" i="7"/>
  <c r="F2043" i="7"/>
  <c r="C2045" i="7" l="1"/>
  <c r="H2045" i="7"/>
  <c r="B2046" i="7"/>
  <c r="F2044" i="7"/>
  <c r="D2044" i="7"/>
  <c r="E2044" i="7"/>
  <c r="H2045" i="4"/>
  <c r="C2045" i="4"/>
  <c r="B2046" i="4"/>
  <c r="D2044" i="4"/>
  <c r="E2044" i="4"/>
  <c r="F2044" i="4"/>
  <c r="D2045" i="4" l="1"/>
  <c r="F2045" i="4"/>
  <c r="E2045" i="4"/>
  <c r="C2046" i="7"/>
  <c r="B2047" i="7"/>
  <c r="H2046" i="7"/>
  <c r="H2046" i="4"/>
  <c r="C2046" i="4"/>
  <c r="B2047" i="4"/>
  <c r="D2045" i="7"/>
  <c r="E2045" i="7"/>
  <c r="F2045" i="7"/>
  <c r="D2046" i="7" l="1"/>
  <c r="F2046" i="7"/>
  <c r="E2046" i="7"/>
  <c r="F2046" i="4"/>
  <c r="D2046" i="4"/>
  <c r="E2046" i="4"/>
  <c r="H2047" i="4"/>
  <c r="C2047" i="4"/>
  <c r="B2048" i="4"/>
  <c r="H2047" i="7"/>
  <c r="C2047" i="7"/>
  <c r="B2048" i="7"/>
  <c r="H2048" i="7" l="1"/>
  <c r="B2049" i="7"/>
  <c r="C2048" i="7"/>
  <c r="D2047" i="7"/>
  <c r="F2047" i="7"/>
  <c r="E2047" i="7"/>
  <c r="D2047" i="4"/>
  <c r="E2047" i="4"/>
  <c r="F2047" i="4"/>
  <c r="C2048" i="4"/>
  <c r="H2048" i="4"/>
  <c r="B2049" i="4"/>
  <c r="H2049" i="4" l="1"/>
  <c r="C2049" i="4"/>
  <c r="B2050" i="4"/>
  <c r="D2048" i="7"/>
  <c r="E2048" i="7"/>
  <c r="F2048" i="7"/>
  <c r="C2049" i="7"/>
  <c r="H2049" i="7"/>
  <c r="B2050" i="7"/>
  <c r="E2048" i="4"/>
  <c r="F2048" i="4"/>
  <c r="D2048" i="4"/>
  <c r="D2049" i="7" l="1"/>
  <c r="F2049" i="7"/>
  <c r="E2049" i="7"/>
  <c r="H2050" i="4"/>
  <c r="C2050" i="4"/>
  <c r="B2051" i="4"/>
  <c r="E2049" i="4"/>
  <c r="F2049" i="4"/>
  <c r="D2049" i="4"/>
  <c r="C2050" i="7"/>
  <c r="B2051" i="7"/>
  <c r="H2050" i="7"/>
  <c r="C2051" i="7" l="1"/>
  <c r="H2051" i="7"/>
  <c r="B2052" i="7"/>
  <c r="D2050" i="7"/>
  <c r="E2050" i="7"/>
  <c r="F2050" i="7"/>
  <c r="C2051" i="4"/>
  <c r="H2051" i="4"/>
  <c r="B2052" i="4"/>
  <c r="E2050" i="4"/>
  <c r="D2050" i="4"/>
  <c r="F2050" i="4"/>
  <c r="C2052" i="4" l="1"/>
  <c r="H2052" i="4"/>
  <c r="B2053" i="4"/>
  <c r="F2051" i="4"/>
  <c r="D2051" i="4"/>
  <c r="E2051" i="4"/>
  <c r="H2052" i="7"/>
  <c r="C2052" i="7"/>
  <c r="B2053" i="7"/>
  <c r="F2051" i="7"/>
  <c r="E2051" i="7"/>
  <c r="D2051" i="7"/>
  <c r="C2053" i="4" l="1"/>
  <c r="H2053" i="4"/>
  <c r="B2054" i="4"/>
  <c r="D2052" i="7"/>
  <c r="E2052" i="7"/>
  <c r="F2052" i="7"/>
  <c r="C2053" i="7"/>
  <c r="H2053" i="7"/>
  <c r="B2054" i="7"/>
  <c r="F2052" i="4"/>
  <c r="E2052" i="4"/>
  <c r="D2052" i="4"/>
  <c r="E2053" i="7" l="1"/>
  <c r="F2053" i="7"/>
  <c r="D2053" i="7"/>
  <c r="C2054" i="4"/>
  <c r="H2054" i="4"/>
  <c r="B2055" i="4"/>
  <c r="B2055" i="7"/>
  <c r="H2054" i="7"/>
  <c r="C2054" i="7"/>
  <c r="E2053" i="4"/>
  <c r="D2053" i="4"/>
  <c r="F2053" i="4"/>
  <c r="E2054" i="7" l="1"/>
  <c r="D2054" i="7"/>
  <c r="F2054" i="7"/>
  <c r="F2054" i="4"/>
  <c r="D2054" i="4"/>
  <c r="E2054" i="4"/>
  <c r="H2055" i="7"/>
  <c r="C2055" i="7"/>
  <c r="B2056" i="7"/>
  <c r="H2055" i="4"/>
  <c r="C2055" i="4"/>
  <c r="B2056" i="4"/>
  <c r="C2056" i="4" l="1"/>
  <c r="B2057" i="4"/>
  <c r="H2056" i="4"/>
  <c r="D2055" i="7"/>
  <c r="E2055" i="7"/>
  <c r="F2055" i="7"/>
  <c r="D2055" i="4"/>
  <c r="F2055" i="4"/>
  <c r="E2055" i="4"/>
  <c r="C2056" i="7"/>
  <c r="H2056" i="7"/>
  <c r="B2057" i="7"/>
  <c r="C2057" i="7" l="1"/>
  <c r="H2057" i="7"/>
  <c r="B2058" i="7"/>
  <c r="C2057" i="4"/>
  <c r="H2057" i="4"/>
  <c r="B2058" i="4"/>
  <c r="D2056" i="7"/>
  <c r="F2056" i="7"/>
  <c r="E2056" i="7"/>
  <c r="E2056" i="4"/>
  <c r="F2056" i="4"/>
  <c r="D2056" i="4"/>
  <c r="E2057" i="4" l="1"/>
  <c r="D2057" i="4"/>
  <c r="F2057" i="4"/>
  <c r="B2059" i="7"/>
  <c r="C2058" i="7"/>
  <c r="H2058" i="7"/>
  <c r="H2058" i="4"/>
  <c r="C2058" i="4"/>
  <c r="B2059" i="4"/>
  <c r="F2057" i="7"/>
  <c r="D2057" i="7"/>
  <c r="E2057" i="7"/>
  <c r="C2059" i="4" l="1"/>
  <c r="H2059" i="4"/>
  <c r="B2060" i="4"/>
  <c r="B2060" i="7"/>
  <c r="H2059" i="7"/>
  <c r="C2059" i="7"/>
  <c r="F2058" i="4"/>
  <c r="D2058" i="4"/>
  <c r="E2058" i="4"/>
  <c r="D2058" i="7"/>
  <c r="E2058" i="7"/>
  <c r="F2058" i="7"/>
  <c r="H2060" i="7" l="1"/>
  <c r="C2060" i="7"/>
  <c r="B2061" i="7"/>
  <c r="B2061" i="4"/>
  <c r="H2060" i="4"/>
  <c r="C2060" i="4"/>
  <c r="F2059" i="7"/>
  <c r="D2059" i="7"/>
  <c r="E2059" i="7"/>
  <c r="E2059" i="4"/>
  <c r="F2059" i="4"/>
  <c r="D2059" i="4"/>
  <c r="H2061" i="4" l="1"/>
  <c r="C2061" i="4"/>
  <c r="B2062" i="4"/>
  <c r="H2061" i="7"/>
  <c r="C2061" i="7"/>
  <c r="B2062" i="7"/>
  <c r="E2060" i="7"/>
  <c r="F2060" i="7"/>
  <c r="D2060" i="7"/>
  <c r="E2060" i="4"/>
  <c r="F2060" i="4"/>
  <c r="D2060" i="4"/>
  <c r="C2062" i="4" l="1"/>
  <c r="H2062" i="4"/>
  <c r="B2063" i="4"/>
  <c r="C2062" i="7"/>
  <c r="H2062" i="7"/>
  <c r="B2063" i="7"/>
  <c r="D2061" i="4"/>
  <c r="F2061" i="4"/>
  <c r="E2061" i="4"/>
  <c r="E2061" i="7"/>
  <c r="D2061" i="7"/>
  <c r="F2061" i="7"/>
  <c r="F2062" i="7" l="1"/>
  <c r="E2062" i="7"/>
  <c r="D2062" i="7"/>
  <c r="C2063" i="4"/>
  <c r="H2063" i="4"/>
  <c r="B2064" i="4"/>
  <c r="C2063" i="7"/>
  <c r="H2063" i="7"/>
  <c r="B2064" i="7"/>
  <c r="E2062" i="4"/>
  <c r="D2062" i="4"/>
  <c r="F2062" i="4"/>
  <c r="F2063" i="4" l="1"/>
  <c r="E2063" i="4"/>
  <c r="D2063" i="4"/>
  <c r="E2063" i="7"/>
  <c r="F2063" i="7"/>
  <c r="D2063" i="7"/>
  <c r="C2064" i="4"/>
  <c r="H2064" i="4"/>
  <c r="B2065" i="4"/>
  <c r="C2064" i="7"/>
  <c r="H2064" i="7"/>
  <c r="B2065" i="7"/>
  <c r="C2065" i="7" l="1"/>
  <c r="H2065" i="7"/>
  <c r="B2066" i="7"/>
  <c r="E2064" i="4"/>
  <c r="D2064" i="4"/>
  <c r="F2064" i="4"/>
  <c r="F2064" i="7"/>
  <c r="D2064" i="7"/>
  <c r="E2064" i="7"/>
  <c r="H2065" i="4"/>
  <c r="B2066" i="4"/>
  <c r="C2065" i="4"/>
  <c r="F2065" i="4" l="1"/>
  <c r="D2065" i="4"/>
  <c r="E2065" i="4"/>
  <c r="H2066" i="4"/>
  <c r="C2066" i="4"/>
  <c r="B2067" i="4"/>
  <c r="B2067" i="7"/>
  <c r="H2066" i="7"/>
  <c r="C2066" i="7"/>
  <c r="E2065" i="7"/>
  <c r="D2065" i="7"/>
  <c r="F2065" i="7"/>
  <c r="C2067" i="7" l="1"/>
  <c r="H2067" i="7"/>
  <c r="B2068" i="7"/>
  <c r="B2068" i="4"/>
  <c r="H2067" i="4"/>
  <c r="C2067" i="4"/>
  <c r="D2066" i="7"/>
  <c r="F2066" i="7"/>
  <c r="E2066" i="7"/>
  <c r="F2066" i="4"/>
  <c r="D2066" i="4"/>
  <c r="E2066" i="4"/>
  <c r="C2068" i="4" l="1"/>
  <c r="H2068" i="4"/>
  <c r="B2069" i="4"/>
  <c r="H2068" i="7"/>
  <c r="C2068" i="7"/>
  <c r="B2069" i="7"/>
  <c r="E2067" i="4"/>
  <c r="D2067" i="4"/>
  <c r="F2067" i="4"/>
  <c r="D2067" i="7"/>
  <c r="F2067" i="7"/>
  <c r="E2067" i="7"/>
  <c r="C2069" i="4" l="1"/>
  <c r="B2070" i="4"/>
  <c r="H2069" i="4"/>
  <c r="C2069" i="7"/>
  <c r="H2069" i="7"/>
  <c r="B2070" i="7"/>
  <c r="E2068" i="7"/>
  <c r="F2068" i="7"/>
  <c r="D2068" i="7"/>
  <c r="E2068" i="4"/>
  <c r="D2068" i="4"/>
  <c r="F2068" i="4"/>
  <c r="F2069" i="7" l="1"/>
  <c r="E2069" i="7"/>
  <c r="D2069" i="7"/>
  <c r="H2070" i="4"/>
  <c r="C2070" i="4"/>
  <c r="B2071" i="4"/>
  <c r="H2070" i="7"/>
  <c r="B2071" i="7"/>
  <c r="C2070" i="7"/>
  <c r="F2069" i="4"/>
  <c r="E2069" i="4"/>
  <c r="D2069" i="4"/>
  <c r="F2070" i="7" l="1"/>
  <c r="D2070" i="7"/>
  <c r="E2070" i="7"/>
  <c r="C2071" i="7"/>
  <c r="H2071" i="7"/>
  <c r="B2072" i="7"/>
  <c r="D2070" i="4"/>
  <c r="F2070" i="4"/>
  <c r="E2070" i="4"/>
  <c r="H2071" i="4"/>
  <c r="C2071" i="4"/>
  <c r="B2072" i="4"/>
  <c r="D2071" i="7" l="1"/>
  <c r="F2071" i="7"/>
  <c r="E2071" i="7"/>
  <c r="D2071" i="4"/>
  <c r="F2071" i="4"/>
  <c r="E2071" i="4"/>
  <c r="H2072" i="4"/>
  <c r="B2073" i="4"/>
  <c r="C2072" i="4"/>
  <c r="C2072" i="7"/>
  <c r="B2073" i="7"/>
  <c r="H2072" i="7"/>
  <c r="C2073" i="4" l="1"/>
  <c r="H2073" i="4"/>
  <c r="B2074" i="4"/>
  <c r="H2073" i="7"/>
  <c r="C2073" i="7"/>
  <c r="B2074" i="7"/>
  <c r="F2072" i="7"/>
  <c r="E2072" i="7"/>
  <c r="D2072" i="7"/>
  <c r="E2072" i="4"/>
  <c r="D2072" i="4"/>
  <c r="F2072" i="4"/>
  <c r="C2074" i="4" l="1"/>
  <c r="H2074" i="4"/>
  <c r="B2075" i="4"/>
  <c r="H2074" i="7"/>
  <c r="C2074" i="7"/>
  <c r="B2075" i="7"/>
  <c r="F2073" i="7"/>
  <c r="E2073" i="7"/>
  <c r="D2073" i="7"/>
  <c r="F2073" i="4"/>
  <c r="D2073" i="4"/>
  <c r="E2073" i="4"/>
  <c r="D2074" i="7" l="1"/>
  <c r="E2074" i="7"/>
  <c r="F2074" i="7"/>
  <c r="H2075" i="4"/>
  <c r="B2076" i="4"/>
  <c r="C2075" i="4"/>
  <c r="C2075" i="7"/>
  <c r="B2076" i="7"/>
  <c r="H2075" i="7"/>
  <c r="F2074" i="4"/>
  <c r="D2074" i="4"/>
  <c r="E2074" i="4"/>
  <c r="E2075" i="7" l="1"/>
  <c r="D2075" i="7"/>
  <c r="F2075" i="7"/>
  <c r="E2075" i="4"/>
  <c r="D2075" i="4"/>
  <c r="F2075" i="4"/>
  <c r="H2076" i="7"/>
  <c r="C2076" i="7"/>
  <c r="B2077" i="7"/>
  <c r="C2076" i="4"/>
  <c r="H2076" i="4"/>
  <c r="B2077" i="4"/>
  <c r="C2077" i="4" l="1"/>
  <c r="H2077" i="4"/>
  <c r="B2078" i="4"/>
  <c r="F2076" i="7"/>
  <c r="D2076" i="7"/>
  <c r="E2076" i="7"/>
  <c r="C2077" i="7"/>
  <c r="H2077" i="7"/>
  <c r="B2078" i="7"/>
  <c r="D2076" i="4"/>
  <c r="E2076" i="4"/>
  <c r="F2076" i="4"/>
  <c r="C2078" i="4" l="1"/>
  <c r="H2078" i="4"/>
  <c r="B2079" i="4"/>
  <c r="D2077" i="7"/>
  <c r="E2077" i="7"/>
  <c r="F2077" i="7"/>
  <c r="H2078" i="7"/>
  <c r="B2079" i="7"/>
  <c r="C2078" i="7"/>
  <c r="D2077" i="4"/>
  <c r="E2077" i="4"/>
  <c r="F2077" i="4"/>
  <c r="H2079" i="7" l="1"/>
  <c r="C2079" i="7"/>
  <c r="B2080" i="7"/>
  <c r="C2079" i="4"/>
  <c r="H2079" i="4"/>
  <c r="B2080" i="4"/>
  <c r="D2078" i="7"/>
  <c r="E2078" i="7"/>
  <c r="F2078" i="7"/>
  <c r="E2078" i="4"/>
  <c r="D2078" i="4"/>
  <c r="F2078" i="4"/>
  <c r="F2079" i="4" l="1"/>
  <c r="E2079" i="4"/>
  <c r="D2079" i="4"/>
  <c r="H2080" i="7"/>
  <c r="C2080" i="7"/>
  <c r="B2081" i="7"/>
  <c r="C2080" i="4"/>
  <c r="H2080" i="4"/>
  <c r="B2081" i="4"/>
  <c r="F2079" i="7"/>
  <c r="E2079" i="7"/>
  <c r="D2079" i="7"/>
  <c r="H2081" i="7" l="1"/>
  <c r="C2081" i="7"/>
  <c r="B2082" i="7"/>
  <c r="C2081" i="4"/>
  <c r="H2081" i="4"/>
  <c r="B2082" i="4"/>
  <c r="E2080" i="4"/>
  <c r="F2080" i="4"/>
  <c r="D2080" i="4"/>
  <c r="D2080" i="7"/>
  <c r="F2080" i="7"/>
  <c r="E2080" i="7"/>
  <c r="F2081" i="4" l="1"/>
  <c r="D2081" i="4"/>
  <c r="E2081" i="4"/>
  <c r="H2082" i="7"/>
  <c r="C2082" i="7"/>
  <c r="B2083" i="7"/>
  <c r="H2082" i="4"/>
  <c r="C2082" i="4"/>
  <c r="B2083" i="4"/>
  <c r="E2081" i="7"/>
  <c r="D2081" i="7"/>
  <c r="F2081" i="7"/>
  <c r="E2082" i="4" l="1"/>
  <c r="F2082" i="4"/>
  <c r="D2082" i="4"/>
  <c r="H2083" i="7"/>
  <c r="C2083" i="7"/>
  <c r="B2084" i="7"/>
  <c r="H2083" i="4"/>
  <c r="C2083" i="4"/>
  <c r="B2084" i="4"/>
  <c r="D2082" i="7"/>
  <c r="E2082" i="7"/>
  <c r="F2082" i="7"/>
  <c r="H2084" i="7" l="1"/>
  <c r="B2085" i="7"/>
  <c r="C2084" i="7"/>
  <c r="C2084" i="4"/>
  <c r="H2084" i="4"/>
  <c r="B2085" i="4"/>
  <c r="D2083" i="4"/>
  <c r="E2083" i="4"/>
  <c r="F2083" i="4"/>
  <c r="F2083" i="7"/>
  <c r="E2083" i="7"/>
  <c r="D2083" i="7"/>
  <c r="D2084" i="4" l="1"/>
  <c r="E2084" i="4"/>
  <c r="F2084" i="4"/>
  <c r="F2084" i="7"/>
  <c r="D2084" i="7"/>
  <c r="E2084" i="7"/>
  <c r="C2085" i="4"/>
  <c r="B2086" i="4"/>
  <c r="H2085" i="4"/>
  <c r="C2085" i="7"/>
  <c r="H2085" i="7"/>
  <c r="B2086" i="7"/>
  <c r="B2087" i="7" l="1"/>
  <c r="C2086" i="7"/>
  <c r="H2086" i="7"/>
  <c r="H2086" i="4"/>
  <c r="C2086" i="4"/>
  <c r="B2087" i="4"/>
  <c r="E2085" i="4"/>
  <c r="F2085" i="4"/>
  <c r="D2085" i="4"/>
  <c r="D2085" i="7"/>
  <c r="E2085" i="7"/>
  <c r="F2085" i="7"/>
  <c r="B2088" i="4" l="1"/>
  <c r="H2087" i="4"/>
  <c r="C2087" i="4"/>
  <c r="E2086" i="7"/>
  <c r="D2086" i="7"/>
  <c r="F2086" i="7"/>
  <c r="E2086" i="4"/>
  <c r="F2086" i="4"/>
  <c r="D2086" i="4"/>
  <c r="C2087" i="7"/>
  <c r="H2087" i="7"/>
  <c r="B2088" i="7"/>
  <c r="C2088" i="4" l="1"/>
  <c r="H2088" i="4"/>
  <c r="B2089" i="4"/>
  <c r="H2088" i="7"/>
  <c r="C2088" i="7"/>
  <c r="B2089" i="7"/>
  <c r="D2087" i="4"/>
  <c r="E2087" i="4"/>
  <c r="F2087" i="4"/>
  <c r="D2087" i="7"/>
  <c r="E2087" i="7"/>
  <c r="F2087" i="7"/>
  <c r="C2089" i="4" l="1"/>
  <c r="H2089" i="4"/>
  <c r="B2090" i="4"/>
  <c r="H2089" i="7"/>
  <c r="C2089" i="7"/>
  <c r="B2090" i="7"/>
  <c r="F2088" i="7"/>
  <c r="D2088" i="7"/>
  <c r="E2088" i="7"/>
  <c r="E2088" i="4"/>
  <c r="D2088" i="4"/>
  <c r="F2088" i="4"/>
  <c r="C2090" i="4" l="1"/>
  <c r="H2090" i="4"/>
  <c r="B2091" i="4"/>
  <c r="C2090" i="7"/>
  <c r="H2090" i="7"/>
  <c r="B2091" i="7"/>
  <c r="E2089" i="7"/>
  <c r="D2089" i="7"/>
  <c r="F2089" i="7"/>
  <c r="F2089" i="4"/>
  <c r="E2089" i="4"/>
  <c r="D2089" i="4"/>
  <c r="D2090" i="7" l="1"/>
  <c r="E2090" i="7"/>
  <c r="F2090" i="7"/>
  <c r="B2092" i="4"/>
  <c r="H2091" i="4"/>
  <c r="C2091" i="4"/>
  <c r="C2091" i="7"/>
  <c r="H2091" i="7"/>
  <c r="B2092" i="7"/>
  <c r="D2090" i="4"/>
  <c r="E2090" i="4"/>
  <c r="F2090" i="4"/>
  <c r="C2092" i="4" l="1"/>
  <c r="H2092" i="4"/>
  <c r="B2093" i="4"/>
  <c r="D2091" i="7"/>
  <c r="F2091" i="7"/>
  <c r="E2091" i="7"/>
  <c r="E2091" i="4"/>
  <c r="F2091" i="4"/>
  <c r="D2091" i="4"/>
  <c r="C2092" i="7"/>
  <c r="H2092" i="7"/>
  <c r="B2093" i="7"/>
  <c r="C2093" i="4" l="1"/>
  <c r="H2093" i="4"/>
  <c r="B2094" i="4"/>
  <c r="C2093" i="7"/>
  <c r="H2093" i="7"/>
  <c r="B2094" i="7"/>
  <c r="E2092" i="7"/>
  <c r="D2092" i="7"/>
  <c r="F2092" i="7"/>
  <c r="F2092" i="4"/>
  <c r="D2092" i="4"/>
  <c r="E2092" i="4"/>
  <c r="E2093" i="7" l="1"/>
  <c r="F2093" i="7"/>
  <c r="D2093" i="7"/>
  <c r="C2094" i="4"/>
  <c r="H2094" i="4"/>
  <c r="B2095" i="4"/>
  <c r="B2095" i="7"/>
  <c r="C2094" i="7"/>
  <c r="H2094" i="7"/>
  <c r="E2093" i="4"/>
  <c r="D2093" i="4"/>
  <c r="F2093" i="4"/>
  <c r="F2094" i="4" l="1"/>
  <c r="E2094" i="4"/>
  <c r="D2094" i="4"/>
  <c r="E2094" i="7"/>
  <c r="D2094" i="7"/>
  <c r="F2094" i="7"/>
  <c r="H2095" i="7"/>
  <c r="C2095" i="7"/>
  <c r="B2096" i="7"/>
  <c r="C2095" i="4"/>
  <c r="H2095" i="4"/>
  <c r="B2096" i="4"/>
  <c r="C2096" i="7" l="1"/>
  <c r="B2097" i="7"/>
  <c r="H2096" i="7"/>
  <c r="C2096" i="4"/>
  <c r="H2096" i="4"/>
  <c r="B2097" i="4"/>
  <c r="D2095" i="7"/>
  <c r="E2095" i="7"/>
  <c r="F2095" i="7"/>
  <c r="D2095" i="4"/>
  <c r="F2095" i="4"/>
  <c r="E2095" i="4"/>
  <c r="F2096" i="4" l="1"/>
  <c r="D2096" i="4"/>
  <c r="E2096" i="4"/>
  <c r="H2097" i="4"/>
  <c r="B2098" i="4"/>
  <c r="C2097" i="4"/>
  <c r="H2097" i="7"/>
  <c r="C2097" i="7"/>
  <c r="B2098" i="7"/>
  <c r="F2096" i="7"/>
  <c r="D2096" i="7"/>
  <c r="E2096" i="7"/>
  <c r="D2097" i="7" l="1"/>
  <c r="E2097" i="7"/>
  <c r="F2097" i="7"/>
  <c r="E2097" i="4"/>
  <c r="D2097" i="4"/>
  <c r="F2097" i="4"/>
  <c r="B2099" i="7"/>
  <c r="C2098" i="7"/>
  <c r="H2098" i="7"/>
  <c r="C2098" i="4"/>
  <c r="H2098" i="4"/>
  <c r="B2099" i="4"/>
  <c r="E2098" i="7" l="1"/>
  <c r="F2098" i="7"/>
  <c r="D2098" i="7"/>
  <c r="H2099" i="7"/>
  <c r="C2099" i="7"/>
  <c r="B2100" i="7"/>
  <c r="C2099" i="4"/>
  <c r="H2099" i="4"/>
  <c r="B2100" i="4"/>
  <c r="D2098" i="4"/>
  <c r="E2098" i="4"/>
  <c r="F2098" i="4"/>
  <c r="C2100" i="4" l="1"/>
  <c r="B2101" i="4"/>
  <c r="H2100" i="4"/>
  <c r="F2099" i="4"/>
  <c r="D2099" i="4"/>
  <c r="E2099" i="4"/>
  <c r="H2100" i="7"/>
  <c r="B2101" i="7"/>
  <c r="C2100" i="7"/>
  <c r="D2099" i="7"/>
  <c r="F2099" i="7"/>
  <c r="E2099" i="7"/>
  <c r="H2101" i="7" l="1"/>
  <c r="C2101" i="7"/>
  <c r="B2102" i="7"/>
  <c r="F2100" i="7"/>
  <c r="D2100" i="7"/>
  <c r="E2100" i="7"/>
  <c r="C2101" i="4"/>
  <c r="H2101" i="4"/>
  <c r="B2102" i="4"/>
  <c r="F2100" i="4"/>
  <c r="E2100" i="4"/>
  <c r="D2100" i="4"/>
  <c r="H2102" i="7" l="1"/>
  <c r="C2102" i="7"/>
  <c r="B2103" i="7"/>
  <c r="E2101" i="7"/>
  <c r="F2101" i="7"/>
  <c r="D2101" i="7"/>
  <c r="D2101" i="4"/>
  <c r="E2101" i="4"/>
  <c r="F2101" i="4"/>
  <c r="C2102" i="4"/>
  <c r="H2102" i="4"/>
  <c r="B2103" i="4"/>
  <c r="C2103" i="4" l="1"/>
  <c r="H2103" i="4"/>
  <c r="B2104" i="4"/>
  <c r="C2103" i="7"/>
  <c r="H2103" i="7"/>
  <c r="B2104" i="7"/>
  <c r="F2102" i="7"/>
  <c r="E2102" i="7"/>
  <c r="D2102" i="7"/>
  <c r="F2102" i="4"/>
  <c r="E2102" i="4"/>
  <c r="D2102" i="4"/>
  <c r="F2103" i="4" l="1"/>
  <c r="D2103" i="4"/>
  <c r="E2103" i="4"/>
  <c r="D2103" i="7"/>
  <c r="F2103" i="7"/>
  <c r="E2103" i="7"/>
  <c r="C2104" i="4"/>
  <c r="H2104" i="4"/>
  <c r="B2105" i="4"/>
  <c r="H2104" i="7"/>
  <c r="C2104" i="7"/>
  <c r="B2105" i="7"/>
  <c r="F2104" i="4" l="1"/>
  <c r="D2104" i="4"/>
  <c r="E2104" i="4"/>
  <c r="C2105" i="7"/>
  <c r="H2105" i="7"/>
  <c r="B2106" i="7"/>
  <c r="D2104" i="7"/>
  <c r="F2104" i="7"/>
  <c r="E2104" i="7"/>
  <c r="C2105" i="4"/>
  <c r="H2105" i="4"/>
  <c r="B2106" i="4"/>
  <c r="E2105" i="7" l="1"/>
  <c r="D2105" i="7"/>
  <c r="F2105" i="7"/>
  <c r="H2106" i="4"/>
  <c r="C2106" i="4"/>
  <c r="B2107" i="4"/>
  <c r="D23" i="4" s="1"/>
  <c r="H2106" i="7"/>
  <c r="B2107" i="7"/>
  <c r="D23" i="7" s="1"/>
  <c r="C2106" i="7"/>
  <c r="F2105" i="4"/>
  <c r="E2105" i="4"/>
  <c r="D2105" i="4"/>
  <c r="B2108" i="7" l="1"/>
  <c r="H2107" i="7"/>
  <c r="C2107" i="7"/>
  <c r="D20" i="7"/>
  <c r="J8" i="7"/>
  <c r="H2107" i="4"/>
  <c r="B2108" i="4"/>
  <c r="C2107" i="4"/>
  <c r="D20" i="4"/>
  <c r="J8" i="4"/>
  <c r="F2106" i="7"/>
  <c r="D2106" i="7"/>
  <c r="E2106" i="7"/>
  <c r="F2106" i="4"/>
  <c r="D2106" i="4"/>
  <c r="E2106" i="4"/>
  <c r="F2107" i="4" l="1"/>
  <c r="E2107" i="4"/>
  <c r="D2107" i="4"/>
  <c r="C2108" i="4"/>
  <c r="H2108" i="4"/>
  <c r="B2109" i="4"/>
  <c r="E2107" i="7"/>
  <c r="F2107" i="7"/>
  <c r="D2107" i="7"/>
  <c r="H2108" i="7"/>
  <c r="C2108" i="7"/>
  <c r="B2109" i="7"/>
  <c r="H2109" i="7" l="1"/>
  <c r="C2109" i="7"/>
  <c r="B2110" i="7"/>
  <c r="E2108" i="4"/>
  <c r="D2108" i="4"/>
  <c r="F2108" i="4"/>
  <c r="D2108" i="7"/>
  <c r="F2108" i="7"/>
  <c r="E2108" i="7"/>
  <c r="C2109" i="4"/>
  <c r="H2109" i="4"/>
  <c r="B2110" i="4"/>
  <c r="B2111" i="7" l="1"/>
  <c r="H2110" i="7"/>
  <c r="C2110" i="7"/>
  <c r="C2110" i="4"/>
  <c r="H2110" i="4"/>
  <c r="B2111" i="4"/>
  <c r="D2109" i="7"/>
  <c r="E2109" i="7"/>
  <c r="F2109" i="7"/>
  <c r="D2109" i="4"/>
  <c r="E2109" i="4"/>
  <c r="F2109" i="4"/>
  <c r="E2110" i="4" l="1"/>
  <c r="D2110" i="4"/>
  <c r="F2110" i="4"/>
  <c r="F2110" i="7"/>
  <c r="E2110" i="7"/>
  <c r="D2110" i="7"/>
  <c r="B2112" i="4"/>
  <c r="C2111" i="4"/>
  <c r="H2111" i="4"/>
  <c r="H2111" i="7"/>
  <c r="B2112" i="7"/>
  <c r="C2111" i="7"/>
  <c r="B2113" i="4" l="1"/>
  <c r="H2112" i="4"/>
  <c r="C2112" i="4"/>
  <c r="C2112" i="7"/>
  <c r="H2112" i="7"/>
  <c r="B2113" i="7"/>
  <c r="D2111" i="7"/>
  <c r="F2111" i="7"/>
  <c r="E2111" i="7"/>
  <c r="D2111" i="4"/>
  <c r="E2111" i="4"/>
  <c r="F2111" i="4"/>
  <c r="F2112" i="7" l="1"/>
  <c r="D2112" i="7"/>
  <c r="E2112" i="7"/>
  <c r="F2112" i="4"/>
  <c r="E2112" i="4"/>
  <c r="D2112" i="4"/>
  <c r="H2113" i="7"/>
  <c r="C2113" i="7"/>
  <c r="B2114" i="7"/>
  <c r="C2113" i="4"/>
  <c r="H2113" i="4"/>
  <c r="B2114" i="4"/>
  <c r="H2114" i="4" l="1"/>
  <c r="C2114" i="4"/>
  <c r="B2115" i="4"/>
  <c r="D2113" i="7"/>
  <c r="F2113" i="7"/>
  <c r="E2113" i="7"/>
  <c r="D2113" i="4"/>
  <c r="F2113" i="4"/>
  <c r="E2113" i="4"/>
  <c r="H2114" i="7"/>
  <c r="B2115" i="7"/>
  <c r="C2114" i="7"/>
  <c r="F2114" i="7" l="1"/>
  <c r="D2114" i="7"/>
  <c r="E2114" i="7"/>
  <c r="C2115" i="7"/>
  <c r="H2115" i="7"/>
  <c r="B2116" i="7"/>
  <c r="B2116" i="4"/>
  <c r="C2115" i="4"/>
  <c r="H2115" i="4"/>
  <c r="D2114" i="4"/>
  <c r="F2114" i="4"/>
  <c r="E2114" i="4"/>
  <c r="D2115" i="7" l="1"/>
  <c r="F2115" i="7"/>
  <c r="E2115" i="7"/>
  <c r="D2115" i="4"/>
  <c r="E2115" i="4"/>
  <c r="F2115" i="4"/>
  <c r="B2117" i="4"/>
  <c r="C2116" i="4"/>
  <c r="H2116" i="4"/>
  <c r="C2116" i="7"/>
  <c r="H2116" i="7"/>
  <c r="B2117" i="7"/>
  <c r="C2117" i="4" l="1"/>
  <c r="H2117" i="4"/>
  <c r="B2118" i="4"/>
  <c r="D2116" i="4"/>
  <c r="E2116" i="4"/>
  <c r="F2116" i="4"/>
  <c r="D2116" i="7"/>
  <c r="F2116" i="7"/>
  <c r="E2116" i="7"/>
  <c r="H2117" i="7"/>
  <c r="C2117" i="7"/>
  <c r="B2118" i="7"/>
  <c r="H2118" i="7" l="1"/>
  <c r="C2118" i="7"/>
  <c r="B2119" i="7"/>
  <c r="C2118" i="4"/>
  <c r="H2118" i="4"/>
  <c r="B2119" i="4"/>
  <c r="D2117" i="7"/>
  <c r="F2117" i="7"/>
  <c r="E2117" i="7"/>
  <c r="E2117" i="4"/>
  <c r="F2117" i="4"/>
  <c r="D2117" i="4"/>
  <c r="D2118" i="4" l="1"/>
  <c r="F2118" i="4"/>
  <c r="E2118" i="4"/>
  <c r="H2119" i="7"/>
  <c r="B2120" i="7"/>
  <c r="C2119" i="7"/>
  <c r="E2118" i="7"/>
  <c r="F2118" i="7"/>
  <c r="D2118" i="7"/>
  <c r="H2119" i="4"/>
  <c r="C2119" i="4"/>
  <c r="B2120" i="4"/>
  <c r="H2120" i="4" l="1"/>
  <c r="B2121" i="4"/>
  <c r="C2120" i="4"/>
  <c r="E2119" i="4"/>
  <c r="D2119" i="4"/>
  <c r="F2119" i="4"/>
  <c r="D2119" i="7"/>
  <c r="F2119" i="7"/>
  <c r="E2119" i="7"/>
  <c r="C2120" i="7"/>
  <c r="H2120" i="7"/>
  <c r="B2121" i="7"/>
  <c r="D2120" i="4" l="1"/>
  <c r="F2120" i="4"/>
  <c r="E2120" i="4"/>
  <c r="C2121" i="7"/>
  <c r="H2121" i="7"/>
  <c r="B2122" i="7"/>
  <c r="H2121" i="4"/>
  <c r="C2121" i="4"/>
  <c r="B2122" i="4"/>
  <c r="F2120" i="7"/>
  <c r="E2120" i="7"/>
  <c r="D2120" i="7"/>
  <c r="D2121" i="7" l="1"/>
  <c r="E2121" i="7"/>
  <c r="F2121" i="7"/>
  <c r="E2121" i="4"/>
  <c r="F2121" i="4"/>
  <c r="D2121" i="4"/>
  <c r="C2122" i="7"/>
  <c r="B2123" i="7"/>
  <c r="H2122" i="7"/>
  <c r="H2122" i="4"/>
  <c r="C2122" i="4"/>
  <c r="B2123" i="4"/>
  <c r="B2124" i="4" l="1"/>
  <c r="C2123" i="4"/>
  <c r="H2123" i="4"/>
  <c r="D2122" i="4"/>
  <c r="F2122" i="4"/>
  <c r="E2122" i="4"/>
  <c r="H2123" i="7"/>
  <c r="C2123" i="7"/>
  <c r="B2124" i="7"/>
  <c r="D2122" i="7"/>
  <c r="F2122" i="7"/>
  <c r="E2122" i="7"/>
  <c r="E2123" i="7" l="1"/>
  <c r="F2123" i="7"/>
  <c r="D2123" i="7"/>
  <c r="F2123" i="4"/>
  <c r="D2123" i="4"/>
  <c r="E2123" i="4"/>
  <c r="H2124" i="7"/>
  <c r="C2124" i="7"/>
  <c r="B2125" i="7"/>
  <c r="H2124" i="4"/>
  <c r="B2125" i="4"/>
  <c r="C2124" i="4"/>
  <c r="E2124" i="4" l="1"/>
  <c r="F2124" i="4"/>
  <c r="D2124" i="4"/>
  <c r="D2124" i="7"/>
  <c r="F2124" i="7"/>
  <c r="E2124" i="7"/>
  <c r="H2125" i="4"/>
  <c r="C2125" i="4"/>
  <c r="B2126" i="4"/>
  <c r="C2125" i="7"/>
  <c r="H2125" i="7"/>
  <c r="B2126" i="7"/>
  <c r="E2125" i="7" l="1"/>
  <c r="F2125" i="7"/>
  <c r="D2125" i="7"/>
  <c r="C2126" i="4"/>
  <c r="B2127" i="4"/>
  <c r="H2126" i="4"/>
  <c r="C2126" i="7"/>
  <c r="B2127" i="7"/>
  <c r="H2126" i="7"/>
  <c r="E2125" i="4"/>
  <c r="F2125" i="4"/>
  <c r="D2125" i="4"/>
  <c r="C2127" i="7" l="1"/>
  <c r="H2127" i="7"/>
  <c r="B2128" i="7"/>
  <c r="E2126" i="4"/>
  <c r="D2126" i="4"/>
  <c r="F2126" i="4"/>
  <c r="F2126" i="7"/>
  <c r="D2126" i="7"/>
  <c r="E2126" i="7"/>
  <c r="H2127" i="4"/>
  <c r="B2128" i="4"/>
  <c r="C2127" i="4"/>
  <c r="H2128" i="7" l="1"/>
  <c r="C2128" i="7"/>
  <c r="B2129" i="7"/>
  <c r="D2127" i="4"/>
  <c r="F2127" i="4"/>
  <c r="E2127" i="4"/>
  <c r="H2128" i="4"/>
  <c r="B2129" i="4"/>
  <c r="C2128" i="4"/>
  <c r="E2127" i="7"/>
  <c r="D2127" i="7"/>
  <c r="F2127" i="7"/>
  <c r="C2129" i="4" l="1"/>
  <c r="H2129" i="4"/>
  <c r="B2130" i="4"/>
  <c r="H2129" i="7"/>
  <c r="C2129" i="7"/>
  <c r="B2130" i="7"/>
  <c r="E2128" i="7"/>
  <c r="F2128" i="7"/>
  <c r="D2128" i="7"/>
  <c r="E2128" i="4"/>
  <c r="F2128" i="4"/>
  <c r="D2128" i="4"/>
  <c r="H2130" i="4" l="1"/>
  <c r="C2130" i="4"/>
  <c r="B2131" i="4"/>
  <c r="B2131" i="7"/>
  <c r="C2130" i="7"/>
  <c r="H2130" i="7"/>
  <c r="E2129" i="7"/>
  <c r="D2129" i="7"/>
  <c r="F2129" i="7"/>
  <c r="D2129" i="4"/>
  <c r="E2129" i="4"/>
  <c r="F2129" i="4"/>
  <c r="H2131" i="7" l="1"/>
  <c r="C2131" i="7"/>
  <c r="B2132" i="7"/>
  <c r="C2131" i="4"/>
  <c r="B2132" i="4"/>
  <c r="H2131" i="4"/>
  <c r="F2130" i="4"/>
  <c r="D2130" i="4"/>
  <c r="E2130" i="4"/>
  <c r="D2130" i="7"/>
  <c r="E2130" i="7"/>
  <c r="F2130" i="7"/>
  <c r="D2131" i="4" l="1"/>
  <c r="F2131" i="4"/>
  <c r="E2131" i="4"/>
  <c r="C2132" i="7"/>
  <c r="H2132" i="7"/>
  <c r="B2133" i="7"/>
  <c r="F2131" i="7"/>
  <c r="E2131" i="7"/>
  <c r="D2131" i="7"/>
  <c r="C2132" i="4"/>
  <c r="H2132" i="4"/>
  <c r="B2133" i="4"/>
  <c r="E2132" i="7" l="1"/>
  <c r="D2132" i="7"/>
  <c r="F2132" i="7"/>
  <c r="F2132" i="4"/>
  <c r="E2132" i="4"/>
  <c r="D2132" i="4"/>
  <c r="H2133" i="4"/>
  <c r="C2133" i="4"/>
  <c r="B2134" i="4"/>
  <c r="C2133" i="7"/>
  <c r="H2133" i="7"/>
  <c r="B2134" i="7"/>
  <c r="B2135" i="7" l="1"/>
  <c r="H2134" i="7"/>
  <c r="C2134" i="7"/>
  <c r="E2133" i="4"/>
  <c r="D2133" i="4"/>
  <c r="F2133" i="4"/>
  <c r="C2134" i="4"/>
  <c r="B2135" i="4"/>
  <c r="H2134" i="4"/>
  <c r="E2133" i="7"/>
  <c r="D2133" i="7"/>
  <c r="F2133" i="7"/>
  <c r="D2134" i="4" l="1"/>
  <c r="F2134" i="4"/>
  <c r="E2134" i="4"/>
  <c r="C2135" i="4"/>
  <c r="H2135" i="4"/>
  <c r="B2136" i="4"/>
  <c r="D2134" i="7"/>
  <c r="E2134" i="7"/>
  <c r="F2134" i="7"/>
  <c r="C2135" i="7"/>
  <c r="H2135" i="7"/>
  <c r="B2136" i="7"/>
  <c r="C2136" i="4" l="1"/>
  <c r="B2137" i="4"/>
  <c r="H2136" i="4"/>
  <c r="H2136" i="7"/>
  <c r="C2136" i="7"/>
  <c r="B2137" i="7"/>
  <c r="E2135" i="4"/>
  <c r="D2135" i="4"/>
  <c r="F2135" i="4"/>
  <c r="F2135" i="7"/>
  <c r="D2135" i="7"/>
  <c r="E2135" i="7"/>
  <c r="H2137" i="7" l="1"/>
  <c r="C2137" i="7"/>
  <c r="B2138" i="7"/>
  <c r="C2137" i="4"/>
  <c r="H2137" i="4"/>
  <c r="B2138" i="4"/>
  <c r="E2136" i="7"/>
  <c r="D2136" i="7"/>
  <c r="F2136" i="7"/>
  <c r="D2136" i="4"/>
  <c r="F2136" i="4"/>
  <c r="E2136" i="4"/>
  <c r="D2137" i="4" l="1"/>
  <c r="E2137" i="4"/>
  <c r="F2137" i="4"/>
  <c r="C2138" i="7"/>
  <c r="B2139" i="7"/>
  <c r="H2138" i="7"/>
  <c r="B2139" i="4"/>
  <c r="H2138" i="4"/>
  <c r="C2138" i="4"/>
  <c r="E2137" i="7"/>
  <c r="F2137" i="7"/>
  <c r="D2137" i="7"/>
  <c r="D2138" i="7" l="1"/>
  <c r="E2138" i="7"/>
  <c r="F2138" i="7"/>
  <c r="H2139" i="4"/>
  <c r="B2140" i="4"/>
  <c r="C2139" i="4"/>
  <c r="E2138" i="4"/>
  <c r="D2138" i="4"/>
  <c r="F2138" i="4"/>
  <c r="H2139" i="7"/>
  <c r="C2139" i="7"/>
  <c r="B2140" i="7"/>
  <c r="C2140" i="7" l="1"/>
  <c r="H2140" i="7"/>
  <c r="B2141" i="7"/>
  <c r="E2139" i="7"/>
  <c r="F2139" i="7"/>
  <c r="D2139" i="7"/>
  <c r="D2139" i="4"/>
  <c r="F2139" i="4"/>
  <c r="E2139" i="4"/>
  <c r="H2140" i="4"/>
  <c r="C2140" i="4"/>
  <c r="B2141" i="4"/>
  <c r="C2141" i="7" l="1"/>
  <c r="H2141" i="7"/>
  <c r="B2142" i="7"/>
  <c r="F2140" i="4"/>
  <c r="D2140" i="4"/>
  <c r="E2140" i="4"/>
  <c r="C2141" i="4"/>
  <c r="H2141" i="4"/>
  <c r="B2142" i="4"/>
  <c r="F2140" i="7"/>
  <c r="D2140" i="7"/>
  <c r="E2140" i="7"/>
  <c r="C2142" i="4" l="1"/>
  <c r="H2142" i="4"/>
  <c r="B2143" i="4"/>
  <c r="E2141" i="4"/>
  <c r="D2141" i="4"/>
  <c r="F2141" i="4"/>
  <c r="H2142" i="7"/>
  <c r="C2142" i="7"/>
  <c r="B2143" i="7"/>
  <c r="E2141" i="7"/>
  <c r="D2141" i="7"/>
  <c r="F2141" i="7"/>
  <c r="H2143" i="4" l="1"/>
  <c r="C2143" i="4"/>
  <c r="B2144" i="4"/>
  <c r="F2142" i="7"/>
  <c r="E2142" i="7"/>
  <c r="D2142" i="7"/>
  <c r="B2144" i="7"/>
  <c r="C2143" i="7"/>
  <c r="H2143" i="7"/>
  <c r="E2142" i="4"/>
  <c r="F2142" i="4"/>
  <c r="D2142" i="4"/>
  <c r="H2144" i="4" l="1"/>
  <c r="C2144" i="4"/>
  <c r="B2145" i="4"/>
  <c r="H2144" i="7"/>
  <c r="B2145" i="7"/>
  <c r="C2144" i="7"/>
  <c r="F2143" i="4"/>
  <c r="E2143" i="4"/>
  <c r="D2143" i="4"/>
  <c r="D2143" i="7"/>
  <c r="F2143" i="7"/>
  <c r="E2143" i="7"/>
  <c r="C2145" i="7" l="1"/>
  <c r="H2145" i="7"/>
  <c r="B2146" i="7"/>
  <c r="H2145" i="4"/>
  <c r="C2145" i="4"/>
  <c r="B2146" i="4"/>
  <c r="E2144" i="7"/>
  <c r="F2144" i="7"/>
  <c r="D2144" i="7"/>
  <c r="E2144" i="4"/>
  <c r="F2144" i="4"/>
  <c r="D2144" i="4"/>
  <c r="H2146" i="4" l="1"/>
  <c r="C2146" i="4"/>
  <c r="B2147" i="4"/>
  <c r="E2145" i="4"/>
  <c r="D2145" i="4"/>
  <c r="F2145" i="4"/>
  <c r="H2146" i="7"/>
  <c r="B2147" i="7"/>
  <c r="C2146" i="7"/>
  <c r="D2145" i="7"/>
  <c r="F2145" i="7"/>
  <c r="E2145" i="7"/>
  <c r="H2147" i="4" l="1"/>
  <c r="C2147" i="4"/>
  <c r="B2148" i="4"/>
  <c r="E2146" i="4"/>
  <c r="D2146" i="4"/>
  <c r="F2146" i="4"/>
  <c r="H2147" i="7"/>
  <c r="C2147" i="7"/>
  <c r="B2148" i="7"/>
  <c r="F2146" i="7"/>
  <c r="D2146" i="7"/>
  <c r="E2146" i="7"/>
  <c r="D2147" i="4" l="1"/>
  <c r="E2147" i="4"/>
  <c r="F2147" i="4"/>
  <c r="E2147" i="7"/>
  <c r="D2147" i="7"/>
  <c r="F2147" i="7"/>
  <c r="H2148" i="4"/>
  <c r="C2148" i="4"/>
  <c r="B2149" i="4"/>
  <c r="C2148" i="7"/>
  <c r="H2148" i="7"/>
  <c r="B2149" i="7"/>
  <c r="E2148" i="4" l="1"/>
  <c r="F2148" i="4"/>
  <c r="D2148" i="4"/>
  <c r="C2149" i="7"/>
  <c r="H2149" i="7"/>
  <c r="F2148" i="7"/>
  <c r="D2148" i="7"/>
  <c r="E2148" i="7"/>
  <c r="H2149" i="4"/>
  <c r="C2149" i="4"/>
  <c r="F2149" i="7" l="1"/>
  <c r="E2149" i="7"/>
  <c r="D2149" i="7"/>
  <c r="E2149" i="4"/>
  <c r="F2149" i="4"/>
  <c r="D2149" i="4"/>
</calcChain>
</file>

<file path=xl/sharedStrings.xml><?xml version="1.0" encoding="utf-8"?>
<sst xmlns="http://schemas.openxmlformats.org/spreadsheetml/2006/main" count="374" uniqueCount="139">
  <si>
    <t>Loan Calculator</t>
  </si>
  <si>
    <t>Printer friendly Spreadsheet for creating a loan amortization schedule</t>
  </si>
  <si>
    <t>Loan Data</t>
  </si>
  <si>
    <t>Loan Amount</t>
  </si>
  <si>
    <t>Years of Deferment</t>
  </si>
  <si>
    <t>Interest Charged</t>
  </si>
  <si>
    <t>Loan + Capitalized Interest</t>
  </si>
  <si>
    <t>Annual Interest Rate</t>
  </si>
  <si>
    <t>Loan Period in Years</t>
  </si>
  <si>
    <t>Number of Payments Per Year</t>
  </si>
  <si>
    <t>Repayment Date</t>
  </si>
  <si>
    <t>Summary</t>
  </si>
  <si>
    <t>Payment (per period)</t>
  </si>
  <si>
    <t>Number of Payments</t>
  </si>
  <si>
    <t>Actual Number of Payments</t>
  </si>
  <si>
    <t>Total Interest Paid</t>
  </si>
  <si>
    <t>Total Interest</t>
  </si>
  <si>
    <t>Total Extra Payments</t>
  </si>
  <si>
    <t>Total Payment</t>
  </si>
  <si>
    <t>Payment No.</t>
  </si>
  <si>
    <t>Payment
Date</t>
  </si>
  <si>
    <t>Payment</t>
  </si>
  <si>
    <t>Principal</t>
  </si>
  <si>
    <t>Interest</t>
  </si>
  <si>
    <t>Extra Payments</t>
  </si>
  <si>
    <t>Balance</t>
  </si>
  <si>
    <t>2011-2012</t>
  </si>
  <si>
    <t>2010-2011</t>
  </si>
  <si>
    <t>2009-2010</t>
  </si>
  <si>
    <t>2008-2009</t>
  </si>
  <si>
    <t>2007-2008</t>
  </si>
  <si>
    <t>2006-2007</t>
  </si>
  <si>
    <t>Total Per Loan Weight Factor</t>
  </si>
  <si>
    <t>Per Loan Weight Factor</t>
  </si>
  <si>
    <t>Amount</t>
  </si>
  <si>
    <t>Year</t>
  </si>
  <si>
    <t>2012-2013</t>
  </si>
  <si>
    <t>Subsidized Stafford Loan</t>
  </si>
  <si>
    <t>Loan Type</t>
  </si>
  <si>
    <t>Unsubsidized Stafford Loan</t>
  </si>
  <si>
    <t>Family Size</t>
  </si>
  <si>
    <t>AGI</t>
  </si>
  <si>
    <t>Monthly Payment (15%)</t>
  </si>
  <si>
    <t>Monthly Payment (10%)</t>
  </si>
  <si>
    <t>2011 HHS Poverty Guideline</t>
  </si>
  <si>
    <t>150% x Poverty Guideline</t>
  </si>
  <si>
    <r>
      <t xml:space="preserve">Monthly Payment Cap = [(AGI - (1.5 x Poverty Guideline)) </t>
    </r>
    <r>
      <rPr>
        <sz val="11"/>
        <color indexed="8"/>
        <rFont val="Calibri"/>
        <family val="2"/>
      </rPr>
      <t>÷ 12] x 0.15</t>
    </r>
  </si>
  <si>
    <r>
      <t xml:space="preserve">Monthly Payment Cap = [(AGI - (1.5 x Poverty Guideline)) </t>
    </r>
    <r>
      <rPr>
        <sz val="11"/>
        <color indexed="8"/>
        <rFont val="Calibri"/>
        <family val="2"/>
      </rPr>
      <t>÷ 12] x 0.10</t>
    </r>
  </si>
  <si>
    <t>$23,000 in DL</t>
  </si>
  <si>
    <t>Diff.</t>
  </si>
  <si>
    <t>Standard Repayment (10 years)</t>
  </si>
  <si>
    <t>Extended Repayment (25 years)</t>
  </si>
  <si>
    <t>Total Loan Amount must be more than $30,000</t>
  </si>
  <si>
    <t>Estimated Monthly Payment</t>
  </si>
  <si>
    <t>Rate</t>
  </si>
  <si>
    <t>Interest Rate Factor</t>
  </si>
  <si>
    <t>Principle Balance</t>
  </si>
  <si>
    <t>Monthly Interest Accrued</t>
  </si>
  <si>
    <t>Loan Start</t>
  </si>
  <si>
    <t>Today</t>
  </si>
  <si>
    <t>Daily Interest</t>
  </si>
  <si>
    <t>Days</t>
  </si>
  <si>
    <t>Weighted 
Interest Rate</t>
  </si>
  <si>
    <t>Total 
Loan Amount</t>
  </si>
  <si>
    <t>Total Loan 
+ Interest</t>
  </si>
  <si>
    <t>Total
Interest</t>
  </si>
  <si>
    <t>Estimated Adjusted Gross Income (AGI)</t>
  </si>
  <si>
    <t>Monthly payment is based on your AGI, marital status, and # of dependents. Your monthly payment amount is determined by an application submitted annually.</t>
  </si>
  <si>
    <t>Graduation</t>
  </si>
  <si>
    <t>2013-2014</t>
  </si>
  <si>
    <t>2014-2015</t>
  </si>
  <si>
    <t>2015-2016</t>
  </si>
  <si>
    <t>2016-2017</t>
  </si>
  <si>
    <t>2017-2018</t>
  </si>
  <si>
    <t>www.nslds.ed.gov</t>
  </si>
  <si>
    <t>All amounts listed here are ESTIMATES. For actual amounts, please visit:</t>
  </si>
  <si>
    <t>*Estimate</t>
  </si>
  <si>
    <t>1. Enter Year, Loan Type &amp; Amount</t>
  </si>
  <si>
    <t>2. Enter Graduation Date</t>
  </si>
  <si>
    <t>3. Monthly Repayment Amounts (enter estimated income)</t>
  </si>
  <si>
    <t>Estimated Monthly Payment (10 years)</t>
  </si>
  <si>
    <t>Estimated Interest
Accumulated</t>
  </si>
  <si>
    <t xml:space="preserve">Subsidized Stafford Loan </t>
  </si>
  <si>
    <t>Interest Rate</t>
  </si>
  <si>
    <t xml:space="preserve">Unsubsidized Stafford Loan </t>
  </si>
  <si>
    <t>2018-2019</t>
  </si>
  <si>
    <t>2019-2020</t>
  </si>
  <si>
    <t>2020-2021</t>
  </si>
  <si>
    <t>2021-2022</t>
  </si>
  <si>
    <t>2022-2023</t>
  </si>
  <si>
    <r>
      <t xml:space="preserve">Interest Rate
</t>
    </r>
    <r>
      <rPr>
        <sz val="9"/>
        <rFont val="Calibri"/>
        <family val="2"/>
      </rPr>
      <t>(will automatically populate)</t>
    </r>
  </si>
  <si>
    <t xml:space="preserve"> &lt;- Select an estimated AGI</t>
  </si>
  <si>
    <t xml:space="preserve"> &lt;- Select an income-based repayment plan</t>
  </si>
  <si>
    <t xml:space="preserve">PLUS Loan </t>
  </si>
  <si>
    <t>PLUS Loan</t>
  </si>
  <si>
    <t>Federal Stafford Loan Servicer</t>
  </si>
  <si>
    <t>ESA/Edfinancial</t>
  </si>
  <si>
    <t>Aspire Resources Inc.</t>
  </si>
  <si>
    <t>1-855-475-3335</t>
  </si>
  <si>
    <t>CornerStone</t>
  </si>
  <si>
    <t>1-800-663-1662</t>
  </si>
  <si>
    <t>1-855-337-6884</t>
  </si>
  <si>
    <t>FedLoan Servicing (PHEAA)</t>
  </si>
  <si>
    <t>1-800-699-2908</t>
  </si>
  <si>
    <t>Granite State – GSMR</t>
  </si>
  <si>
    <t>1-888-556-0022</t>
  </si>
  <si>
    <t>Great Lakes Educational Loan Services, Inc.</t>
  </si>
  <si>
    <t>1-800-236-4300</t>
  </si>
  <si>
    <t>MOHELA</t>
  </si>
  <si>
    <t>1-888-866-4352</t>
  </si>
  <si>
    <t>Nelnet</t>
  </si>
  <si>
    <t>1-888-486-4722</t>
  </si>
  <si>
    <t>OSLA Servicing</t>
  </si>
  <si>
    <t>1-866-264-9762</t>
  </si>
  <si>
    <t>1-800-722-1300</t>
  </si>
  <si>
    <t>VSAC Federal Loans</t>
  </si>
  <si>
    <t>1-888-932-5626</t>
  </si>
  <si>
    <t>COMPANY:</t>
  </si>
  <si>
    <t>PHONE:</t>
  </si>
  <si>
    <t>WEB:</t>
  </si>
  <si>
    <t>www.aspireresourcesinc.com/</t>
  </si>
  <si>
    <t>www.mycornerstoneloan.org/</t>
  </si>
  <si>
    <t>www.edfinancial.com/DL</t>
  </si>
  <si>
    <t>www.myfedloan.org/</t>
  </si>
  <si>
    <t>www.gsmr.org/</t>
  </si>
  <si>
    <t>www.mohela.com/</t>
  </si>
  <si>
    <t>www.nelnet.com/</t>
  </si>
  <si>
    <t>www.osla.org/</t>
  </si>
  <si>
    <t>www.vsacfederalloans.org/</t>
  </si>
  <si>
    <t>www.mygreatlakes.org/</t>
  </si>
  <si>
    <t>If you had paid the interest on your Unsubsidized Stafford Loan while you're in school:</t>
  </si>
  <si>
    <t>Pay As You Earn (20 years)</t>
  </si>
  <si>
    <t>Navient</t>
  </si>
  <si>
    <t>www.navient.com/loan-customers/</t>
  </si>
  <si>
    <t>Name</t>
  </si>
  <si>
    <t>ACS Education</t>
  </si>
  <si>
    <t>www.acs-education.com</t>
  </si>
  <si>
    <t>920-832-6547</t>
  </si>
  <si>
    <t>Created by Ryan Gebler | Last Updated: 09/16/2015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</si>
</sst>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[$-409]d\-mmm\-yyyy;@"/>
    <numFmt numFmtId="166" formatCode="0.000%"/>
    <numFmt numFmtId="167" formatCode="mm/dd/yy;@"/>
    <numFmt numFmtId="168" formatCode="&quot;$&quot;#,##0"/>
    <numFmt numFmtId="169" formatCode="&quot;$&quot;#,##0.00"/>
  </numFmts>
  <fonts count="44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24"/>
      <color indexed="9"/>
      <name val="Tahoma"/>
      <family val="2"/>
      <charset val="204"/>
    </font>
    <font>
      <sz val="10"/>
      <name val="Charter BT"/>
      <family val="1"/>
    </font>
    <font>
      <sz val="10"/>
      <color indexed="9"/>
      <name val="Tahoma"/>
      <family val="2"/>
      <charset val="204"/>
    </font>
    <font>
      <sz val="10"/>
      <color indexed="9"/>
      <name val="Charter BT"/>
      <family val="1"/>
    </font>
    <font>
      <b/>
      <sz val="11"/>
      <color indexed="9"/>
      <name val="Tahoma"/>
      <family val="2"/>
      <charset val="204"/>
    </font>
    <font>
      <sz val="10"/>
      <name val="Trebuchet MS"/>
      <family val="2"/>
      <charset val="204"/>
    </font>
    <font>
      <b/>
      <sz val="10"/>
      <color indexed="12"/>
      <name val="Tahoma"/>
      <family val="2"/>
      <charset val="204"/>
    </font>
    <font>
      <sz val="10"/>
      <color indexed="9"/>
      <name val="Arial"/>
      <family val="2"/>
      <charset val="204"/>
    </font>
    <font>
      <b/>
      <sz val="10"/>
      <name val="Tahoma"/>
      <family val="2"/>
      <charset val="204"/>
    </font>
    <font>
      <sz val="10"/>
      <color indexed="49"/>
      <name val="Arial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41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Arial"/>
      <family val="2"/>
    </font>
    <font>
      <sz val="9"/>
      <name val="Microsoft Sans Serif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94B4C"/>
      <name val="Times New Roman"/>
      <family val="1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rgb="FFDEDEDE"/>
      </right>
      <top style="medium">
        <color rgb="FFCCCCCC"/>
      </top>
      <bottom style="medium">
        <color rgb="FFDEDEDE"/>
      </bottom>
      <diagonal/>
    </border>
    <border>
      <left style="medium">
        <color rgb="FFDEDEDE"/>
      </left>
      <right/>
      <top style="medium">
        <color rgb="FFCCCCCC"/>
      </top>
      <bottom style="medium">
        <color rgb="FFDEDEDE"/>
      </bottom>
      <diagonal/>
    </border>
    <border>
      <left/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/>
      <top style="medium">
        <color rgb="FFDEDEDE"/>
      </top>
      <bottom style="medium">
        <color rgb="FFDEDEDE"/>
      </bottom>
      <diagonal/>
    </border>
    <border>
      <left/>
      <right style="medium">
        <color rgb="FFDEDEDE"/>
      </right>
      <top style="medium">
        <color rgb="FFDEDEDE"/>
      </top>
      <bottom style="medium">
        <color rgb="FFCCCCCC"/>
      </bottom>
      <diagonal/>
    </border>
    <border>
      <left style="medium">
        <color rgb="FFDEDEDE"/>
      </left>
      <right/>
      <top style="medium">
        <color rgb="FFDEDEDE"/>
      </top>
      <bottom style="medium">
        <color rgb="FFCCCCCC"/>
      </bottom>
      <diagonal/>
    </border>
    <border>
      <left/>
      <right style="thin">
        <color theme="0"/>
      </right>
      <top/>
      <bottom/>
      <diagonal/>
    </border>
  </borders>
  <cellStyleXfs count="12">
    <xf numFmtId="0" fontId="0" fillId="0" borderId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7" applyFont="1" applyFill="1" applyBorder="1" applyAlignment="1" applyProtection="1">
      <alignment horizontal="center" vertical="center"/>
    </xf>
    <xf numFmtId="164" fontId="2" fillId="2" borderId="0" xfId="7" applyNumberFormat="1" applyFont="1" applyFill="1" applyBorder="1" applyAlignment="1" applyProtection="1">
      <alignment horizontal="center" vertical="center"/>
    </xf>
    <xf numFmtId="0" fontId="2" fillId="0" borderId="0" xfId="7" applyFont="1" applyAlignment="1" applyProtection="1">
      <alignment horizontal="center" vertical="center"/>
    </xf>
    <xf numFmtId="164" fontId="4" fillId="3" borderId="0" xfId="7" applyNumberFormat="1" applyFont="1" applyFill="1" applyBorder="1" applyAlignment="1" applyProtection="1">
      <alignment horizontal="center" vertical="center"/>
    </xf>
    <xf numFmtId="0" fontId="5" fillId="3" borderId="0" xfId="7" applyFont="1" applyFill="1" applyBorder="1" applyAlignment="1" applyProtection="1">
      <alignment horizontal="left" vertical="center" indent="1"/>
    </xf>
    <xf numFmtId="164" fontId="6" fillId="3" borderId="0" xfId="7" applyNumberFormat="1" applyFont="1" applyFill="1" applyBorder="1" applyAlignment="1" applyProtection="1">
      <alignment horizontal="center" vertical="center"/>
    </xf>
    <xf numFmtId="0" fontId="2" fillId="2" borderId="0" xfId="7" applyFont="1" applyFill="1" applyBorder="1" applyAlignment="1" applyProtection="1">
      <alignment horizontal="center" vertical="center"/>
    </xf>
    <xf numFmtId="165" fontId="2" fillId="2" borderId="0" xfId="7" applyNumberFormat="1" applyFont="1" applyFill="1" applyBorder="1" applyAlignment="1" applyProtection="1">
      <alignment horizontal="center" vertical="center"/>
    </xf>
    <xf numFmtId="164" fontId="4" fillId="2" borderId="0" xfId="7" applyNumberFormat="1" applyFont="1" applyFill="1" applyBorder="1" applyAlignment="1" applyProtection="1">
      <alignment horizontal="center" vertical="center"/>
    </xf>
    <xf numFmtId="0" fontId="10" fillId="0" borderId="0" xfId="7" applyFont="1" applyAlignment="1" applyProtection="1">
      <alignment horizontal="center" vertical="center"/>
    </xf>
    <xf numFmtId="164" fontId="9" fillId="0" borderId="1" xfId="7" applyNumberFormat="1" applyFont="1" applyFill="1" applyBorder="1" applyAlignment="1" applyProtection="1">
      <alignment horizontal="left" vertical="center" shrinkToFit="1"/>
    </xf>
    <xf numFmtId="0" fontId="2" fillId="0" borderId="0" xfId="7" applyFont="1" applyFill="1" applyAlignment="1" applyProtection="1">
      <alignment horizontal="center" vertical="center"/>
    </xf>
    <xf numFmtId="164" fontId="2" fillId="2" borderId="0" xfId="7" applyNumberFormat="1" applyFont="1" applyFill="1" applyAlignment="1" applyProtection="1">
      <alignment horizontal="center" vertical="center"/>
    </xf>
    <xf numFmtId="0" fontId="2" fillId="2" borderId="0" xfId="7" applyFont="1" applyFill="1" applyAlignment="1" applyProtection="1">
      <alignment horizontal="center" vertical="center"/>
    </xf>
    <xf numFmtId="164" fontId="4" fillId="2" borderId="0" xfId="7" applyNumberFormat="1" applyFont="1" applyFill="1" applyAlignment="1" applyProtection="1">
      <alignment horizontal="center" vertical="center"/>
    </xf>
    <xf numFmtId="1" fontId="10" fillId="0" borderId="0" xfId="7" applyNumberFormat="1" applyFont="1" applyAlignment="1" applyProtection="1">
      <alignment horizontal="center" vertical="center"/>
    </xf>
    <xf numFmtId="1" fontId="2" fillId="0" borderId="0" xfId="7" applyNumberFormat="1" applyFont="1" applyAlignment="1" applyProtection="1">
      <alignment horizontal="center" vertical="center"/>
    </xf>
    <xf numFmtId="0" fontId="8" fillId="2" borderId="0" xfId="7" applyFont="1" applyFill="1" applyBorder="1" applyAlignment="1" applyProtection="1">
      <alignment horizontal="right" vertical="center"/>
    </xf>
    <xf numFmtId="164" fontId="11" fillId="4" borderId="2" xfId="7" applyNumberFormat="1" applyFont="1" applyFill="1" applyBorder="1" applyAlignment="1" applyProtection="1">
      <alignment horizontal="left" vertical="center" shrinkToFit="1"/>
    </xf>
    <xf numFmtId="0" fontId="11" fillId="4" borderId="3" xfId="7" applyFont="1" applyFill="1" applyBorder="1" applyAlignment="1" applyProtection="1">
      <alignment horizontal="right" vertical="center"/>
    </xf>
    <xf numFmtId="164" fontId="11" fillId="4" borderId="3" xfId="7" applyNumberFormat="1" applyFont="1" applyFill="1" applyBorder="1" applyAlignment="1" applyProtection="1">
      <alignment horizontal="left" vertical="center" shrinkToFit="1"/>
    </xf>
    <xf numFmtId="10" fontId="11" fillId="4" borderId="3" xfId="11" applyNumberFormat="1" applyFont="1" applyFill="1" applyBorder="1" applyAlignment="1" applyProtection="1">
      <alignment horizontal="right" vertical="center"/>
    </xf>
    <xf numFmtId="167" fontId="2" fillId="0" borderId="0" xfId="7" applyNumberFormat="1" applyFont="1" applyAlignment="1" applyProtection="1">
      <alignment horizontal="center" vertical="center"/>
    </xf>
    <xf numFmtId="0" fontId="8" fillId="0" borderId="0" xfId="7" applyFont="1" applyFill="1" applyAlignment="1" applyProtection="1">
      <alignment horizontal="center" vertical="center" wrapText="1"/>
    </xf>
    <xf numFmtId="164" fontId="11" fillId="4" borderId="3" xfId="7" applyNumberFormat="1" applyFont="1" applyFill="1" applyBorder="1" applyAlignment="1" applyProtection="1">
      <alignment horizontal="left" vertical="center"/>
    </xf>
    <xf numFmtId="0" fontId="8" fillId="0" borderId="0" xfId="7" applyFont="1" applyAlignment="1" applyProtection="1">
      <alignment horizontal="center" vertical="center" wrapText="1"/>
    </xf>
    <xf numFmtId="0" fontId="8" fillId="2" borderId="0" xfId="7" applyFont="1" applyFill="1" applyAlignment="1" applyProtection="1">
      <alignment horizontal="center" vertical="center" wrapText="1"/>
    </xf>
    <xf numFmtId="0" fontId="8" fillId="0" borderId="0" xfId="7" applyFont="1" applyAlignment="1" applyProtection="1">
      <alignment horizontal="left" vertical="center" wrapText="1"/>
    </xf>
    <xf numFmtId="0" fontId="12" fillId="0" borderId="0" xfId="7" applyFont="1" applyFill="1" applyAlignment="1" applyProtection="1">
      <alignment horizontal="center" vertical="center"/>
    </xf>
    <xf numFmtId="164" fontId="4" fillId="0" borderId="0" xfId="7" applyNumberFormat="1" applyFont="1" applyAlignment="1" applyProtection="1">
      <alignment horizontal="center" vertical="center"/>
    </xf>
    <xf numFmtId="0" fontId="2" fillId="0" borderId="0" xfId="7" applyFont="1" applyAlignment="1" applyProtection="1">
      <alignment horizontal="left" vertical="center"/>
    </xf>
    <xf numFmtId="0" fontId="13" fillId="3" borderId="4" xfId="7" applyFont="1" applyFill="1" applyBorder="1" applyAlignment="1" applyProtection="1">
      <alignment horizontal="center" vertical="center" wrapText="1"/>
    </xf>
    <xf numFmtId="165" fontId="13" fillId="3" borderId="4" xfId="7" applyNumberFormat="1" applyFont="1" applyFill="1" applyBorder="1" applyAlignment="1" applyProtection="1">
      <alignment horizontal="center" vertical="center" wrapText="1"/>
    </xf>
    <xf numFmtId="164" fontId="13" fillId="3" borderId="4" xfId="7" applyNumberFormat="1" applyFont="1" applyFill="1" applyBorder="1" applyAlignment="1" applyProtection="1">
      <alignment horizontal="center" vertical="center" wrapText="1"/>
    </xf>
    <xf numFmtId="0" fontId="13" fillId="4" borderId="5" xfId="7" applyFont="1" applyFill="1" applyBorder="1" applyAlignment="1" applyProtection="1">
      <alignment horizontal="center" vertical="center" wrapText="1"/>
    </xf>
    <xf numFmtId="165" fontId="14" fillId="4" borderId="6" xfId="7" applyNumberFormat="1" applyFont="1" applyFill="1" applyBorder="1" applyAlignment="1" applyProtection="1">
      <alignment horizontal="center" vertical="center" wrapText="1"/>
    </xf>
    <xf numFmtId="164" fontId="13" fillId="4" borderId="6" xfId="7" applyNumberFormat="1" applyFont="1" applyFill="1" applyBorder="1" applyAlignment="1" applyProtection="1">
      <alignment horizontal="center" vertical="center" wrapText="1"/>
    </xf>
    <xf numFmtId="164" fontId="15" fillId="4" borderId="7" xfId="7" applyNumberFormat="1" applyFont="1" applyFill="1" applyBorder="1" applyAlignment="1" applyProtection="1">
      <alignment horizontal="left" vertical="center" shrinkToFit="1"/>
    </xf>
    <xf numFmtId="0" fontId="15" fillId="2" borderId="8" xfId="7" applyFont="1" applyFill="1" applyBorder="1" applyAlignment="1" applyProtection="1">
      <alignment horizontal="center" vertical="center"/>
    </xf>
    <xf numFmtId="165" fontId="15" fillId="2" borderId="8" xfId="7" applyNumberFormat="1" applyFont="1" applyFill="1" applyBorder="1" applyAlignment="1" applyProtection="1">
      <alignment horizontal="center" vertical="center"/>
    </xf>
    <xf numFmtId="164" fontId="15" fillId="2" borderId="9" xfId="7" applyNumberFormat="1" applyFont="1" applyFill="1" applyBorder="1" applyAlignment="1" applyProtection="1">
      <alignment horizontal="left" vertical="center" shrinkToFit="1"/>
    </xf>
    <xf numFmtId="164" fontId="15" fillId="2" borderId="8" xfId="7" applyNumberFormat="1" applyFont="1" applyFill="1" applyBorder="1" applyAlignment="1" applyProtection="1">
      <alignment horizontal="left" vertical="center" shrinkToFit="1"/>
    </xf>
    <xf numFmtId="164" fontId="15" fillId="0" borderId="8" xfId="7" applyNumberFormat="1" applyFont="1" applyFill="1" applyBorder="1" applyAlignment="1" applyProtection="1">
      <alignment horizontal="left" vertical="center" shrinkToFit="1"/>
    </xf>
    <xf numFmtId="164" fontId="2" fillId="0" borderId="0" xfId="7" applyNumberFormat="1" applyFont="1" applyAlignment="1" applyProtection="1">
      <alignment horizontal="center" vertical="center"/>
    </xf>
    <xf numFmtId="165" fontId="2" fillId="0" borderId="0" xfId="7" applyNumberFormat="1" applyFont="1" applyAlignment="1" applyProtection="1">
      <alignment horizontal="center" vertical="center"/>
    </xf>
    <xf numFmtId="164" fontId="9" fillId="0" borderId="8" xfId="7" applyNumberFormat="1" applyFont="1" applyFill="1" applyBorder="1" applyAlignment="1" applyProtection="1">
      <alignment horizontal="left" vertical="center" shrinkToFit="1"/>
    </xf>
    <xf numFmtId="0" fontId="1" fillId="3" borderId="0" xfId="7" applyFill="1" applyProtection="1"/>
    <xf numFmtId="164" fontId="16" fillId="2" borderId="8" xfId="7" applyNumberFormat="1" applyFont="1" applyFill="1" applyBorder="1" applyAlignment="1" applyProtection="1">
      <alignment horizontal="left" vertical="center" shrinkToFit="1"/>
    </xf>
    <xf numFmtId="164" fontId="16" fillId="0" borderId="8" xfId="7" applyNumberFormat="1" applyFont="1" applyFill="1" applyBorder="1" applyAlignment="1" applyProtection="1">
      <alignment horizontal="left" vertical="center" shrinkToFit="1"/>
    </xf>
    <xf numFmtId="0" fontId="24" fillId="0" borderId="0" xfId="0" applyFont="1"/>
    <xf numFmtId="169" fontId="24" fillId="0" borderId="0" xfId="0" applyNumberFormat="1" applyFont="1"/>
    <xf numFmtId="0" fontId="0" fillId="0" borderId="0" xfId="0" applyFont="1"/>
    <xf numFmtId="10" fontId="21" fillId="0" borderId="10" xfId="8" applyNumberFormat="1" applyFont="1" applyBorder="1" applyProtection="1">
      <protection locked="0"/>
    </xf>
    <xf numFmtId="169" fontId="0" fillId="0" borderId="10" xfId="0" applyNumberFormat="1" applyFont="1" applyBorder="1" applyProtection="1">
      <protection locked="0"/>
    </xf>
    <xf numFmtId="169" fontId="0" fillId="0" borderId="0" xfId="0" applyNumberFormat="1" applyFont="1"/>
    <xf numFmtId="0" fontId="0" fillId="0" borderId="10" xfId="0" applyFont="1" applyBorder="1" applyProtection="1">
      <protection locked="0"/>
    </xf>
    <xf numFmtId="14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64" fontId="9" fillId="0" borderId="10" xfId="7" applyNumberFormat="1" applyFont="1" applyFill="1" applyBorder="1" applyAlignment="1" applyProtection="1">
      <alignment horizontal="left" vertical="center" shrinkToFit="1"/>
    </xf>
    <xf numFmtId="2" fontId="9" fillId="0" borderId="10" xfId="7" applyNumberFormat="1" applyFont="1" applyFill="1" applyBorder="1" applyAlignment="1" applyProtection="1">
      <alignment horizontal="right" vertical="center" shrinkToFit="1"/>
    </xf>
    <xf numFmtId="166" fontId="9" fillId="2" borderId="10" xfId="7" applyNumberFormat="1" applyFont="1" applyFill="1" applyBorder="1" applyAlignment="1" applyProtection="1">
      <alignment horizontal="right" vertical="center"/>
    </xf>
    <xf numFmtId="0" fontId="9" fillId="2" borderId="10" xfId="7" applyFont="1" applyFill="1" applyBorder="1" applyAlignment="1" applyProtection="1">
      <alignment horizontal="right" vertical="center"/>
    </xf>
    <xf numFmtId="165" fontId="9" fillId="2" borderId="10" xfId="7" applyNumberFormat="1" applyFont="1" applyFill="1" applyBorder="1" applyAlignment="1" applyProtection="1">
      <alignment horizontal="center" vertical="center"/>
    </xf>
    <xf numFmtId="9" fontId="21" fillId="0" borderId="0" xfId="8" applyFo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68" fontId="0" fillId="0" borderId="12" xfId="0" applyNumberFormat="1" applyBorder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0" fillId="0" borderId="12" xfId="0" applyNumberFormat="1" applyBorder="1" applyAlignment="1" applyProtection="1">
      <alignment horizontal="center"/>
    </xf>
    <xf numFmtId="168" fontId="0" fillId="0" borderId="0" xfId="0" applyNumberFormat="1" applyProtection="1"/>
    <xf numFmtId="9" fontId="0" fillId="0" borderId="0" xfId="0" applyNumberFormat="1" applyProtection="1"/>
    <xf numFmtId="169" fontId="0" fillId="0" borderId="0" xfId="0" applyNumberFormat="1" applyAlignment="1" applyProtection="1">
      <alignment horizontal="left"/>
    </xf>
    <xf numFmtId="0" fontId="25" fillId="5" borderId="0" xfId="0" applyFont="1" applyFill="1" applyProtection="1"/>
    <xf numFmtId="168" fontId="25" fillId="5" borderId="0" xfId="0" applyNumberFormat="1" applyFont="1" applyFill="1" applyAlignment="1" applyProtection="1">
      <alignment horizontal="center"/>
    </xf>
    <xf numFmtId="10" fontId="26" fillId="5" borderId="0" xfId="8" applyNumberFormat="1" applyFont="1" applyFill="1" applyAlignment="1" applyProtection="1">
      <alignment horizontal="center"/>
    </xf>
    <xf numFmtId="2" fontId="25" fillId="5" borderId="0" xfId="8" applyNumberFormat="1" applyFont="1" applyFill="1" applyAlignment="1" applyProtection="1">
      <alignment horizontal="center"/>
    </xf>
    <xf numFmtId="169" fontId="27" fillId="5" borderId="0" xfId="8" applyNumberFormat="1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/>
    </xf>
    <xf numFmtId="0" fontId="26" fillId="5" borderId="35" xfId="0" applyFont="1" applyFill="1" applyBorder="1" applyAlignment="1" applyProtection="1">
      <alignment horizontal="center"/>
    </xf>
    <xf numFmtId="0" fontId="25" fillId="5" borderId="35" xfId="0" applyFont="1" applyFill="1" applyBorder="1" applyProtection="1"/>
    <xf numFmtId="10" fontId="26" fillId="5" borderId="0" xfId="8" applyNumberFormat="1" applyFont="1" applyFill="1" applyBorder="1" applyAlignment="1" applyProtection="1">
      <alignment horizontal="center"/>
    </xf>
    <xf numFmtId="0" fontId="25" fillId="5" borderId="0" xfId="0" applyFont="1" applyFill="1" applyBorder="1" applyProtection="1"/>
    <xf numFmtId="0" fontId="26" fillId="5" borderId="0" xfId="0" applyFont="1" applyFill="1" applyBorder="1" applyAlignment="1" applyProtection="1">
      <alignment horizontal="center"/>
    </xf>
    <xf numFmtId="0" fontId="28" fillId="5" borderId="0" xfId="0" applyFont="1" applyFill="1" applyProtection="1"/>
    <xf numFmtId="2" fontId="29" fillId="5" borderId="0" xfId="8" applyNumberFormat="1" applyFont="1" applyFill="1" applyAlignment="1" applyProtection="1">
      <alignment horizontal="center"/>
    </xf>
    <xf numFmtId="0" fontId="25" fillId="5" borderId="36" xfId="0" applyFont="1" applyFill="1" applyBorder="1" applyAlignment="1" applyProtection="1">
      <alignment horizontal="center" vertical="center"/>
    </xf>
    <xf numFmtId="0" fontId="26" fillId="5" borderId="36" xfId="0" applyFont="1" applyFill="1" applyBorder="1" applyAlignment="1" applyProtection="1">
      <alignment horizontal="center"/>
    </xf>
    <xf numFmtId="169" fontId="27" fillId="5" borderId="0" xfId="1" applyNumberFormat="1" applyFont="1" applyFill="1" applyAlignment="1" applyProtection="1">
      <alignment horizontal="center" vertical="center"/>
    </xf>
    <xf numFmtId="169" fontId="27" fillId="5" borderId="35" xfId="1" applyNumberFormat="1" applyFont="1" applyFill="1" applyBorder="1" applyAlignment="1" applyProtection="1">
      <alignment horizontal="center" vertical="center"/>
    </xf>
    <xf numFmtId="169" fontId="27" fillId="5" borderId="37" xfId="1" applyNumberFormat="1" applyFont="1" applyFill="1" applyBorder="1" applyAlignment="1" applyProtection="1">
      <alignment horizontal="center" vertical="center"/>
    </xf>
    <xf numFmtId="169" fontId="27" fillId="5" borderId="36" xfId="1" applyNumberFormat="1" applyFont="1" applyFill="1" applyBorder="1" applyAlignment="1" applyProtection="1">
      <alignment horizontal="center" vertical="center"/>
    </xf>
    <xf numFmtId="169" fontId="27" fillId="5" borderId="38" xfId="1" applyNumberFormat="1" applyFont="1" applyFill="1" applyBorder="1" applyAlignment="1" applyProtection="1">
      <alignment horizontal="center" vertical="center"/>
    </xf>
    <xf numFmtId="169" fontId="27" fillId="5" borderId="0" xfId="1" applyNumberFormat="1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horizontal="center"/>
    </xf>
    <xf numFmtId="0" fontId="30" fillId="5" borderId="0" xfId="0" applyFont="1" applyFill="1" applyAlignment="1" applyProtection="1">
      <alignment horizontal="left"/>
    </xf>
    <xf numFmtId="0" fontId="27" fillId="5" borderId="13" xfId="0" applyFont="1" applyFill="1" applyBorder="1" applyAlignment="1" applyProtection="1">
      <alignment horizontal="center" vertical="center"/>
    </xf>
    <xf numFmtId="168" fontId="27" fillId="5" borderId="13" xfId="0" applyNumberFormat="1" applyFont="1" applyFill="1" applyBorder="1" applyAlignment="1" applyProtection="1">
      <alignment horizontal="center" vertical="center"/>
    </xf>
    <xf numFmtId="10" fontId="27" fillId="5" borderId="13" xfId="8" applyNumberFormat="1" applyFont="1" applyFill="1" applyBorder="1" applyAlignment="1" applyProtection="1">
      <alignment horizontal="center" vertical="center" wrapText="1"/>
    </xf>
    <xf numFmtId="10" fontId="27" fillId="5" borderId="14" xfId="8" applyNumberFormat="1" applyFont="1" applyFill="1" applyBorder="1" applyAlignment="1" applyProtection="1">
      <alignment horizontal="center" vertical="center" wrapText="1"/>
    </xf>
    <xf numFmtId="168" fontId="27" fillId="5" borderId="13" xfId="0" applyNumberFormat="1" applyFont="1" applyFill="1" applyBorder="1" applyAlignment="1" applyProtection="1">
      <alignment horizontal="center" vertical="center" wrapText="1"/>
    </xf>
    <xf numFmtId="2" fontId="27" fillId="5" borderId="13" xfId="8" applyNumberFormat="1" applyFont="1" applyFill="1" applyBorder="1" applyAlignment="1" applyProtection="1">
      <alignment horizontal="center" vertical="center" wrapText="1"/>
    </xf>
    <xf numFmtId="0" fontId="31" fillId="5" borderId="0" xfId="0" applyFont="1" applyFill="1" applyAlignment="1" applyProtection="1">
      <alignment vertical="center"/>
    </xf>
    <xf numFmtId="0" fontId="30" fillId="5" borderId="0" xfId="0" applyFont="1" applyFill="1" applyProtection="1"/>
    <xf numFmtId="0" fontId="27" fillId="5" borderId="0" xfId="0" applyFont="1" applyFill="1" applyAlignment="1" applyProtection="1">
      <alignment horizontal="center"/>
    </xf>
    <xf numFmtId="2" fontId="27" fillId="5" borderId="39" xfId="8" applyNumberFormat="1" applyFont="1" applyFill="1" applyBorder="1" applyAlignment="1" applyProtection="1">
      <alignment horizontal="left"/>
    </xf>
    <xf numFmtId="168" fontId="25" fillId="5" borderId="35" xfId="0" applyNumberFormat="1" applyFont="1" applyFill="1" applyBorder="1" applyAlignment="1" applyProtection="1">
      <alignment horizontal="left"/>
    </xf>
    <xf numFmtId="0" fontId="32" fillId="5" borderId="0" xfId="0" applyFont="1" applyFill="1" applyAlignment="1" applyProtection="1">
      <alignment vertical="center"/>
    </xf>
    <xf numFmtId="2" fontId="25" fillId="5" borderId="40" xfId="8" applyNumberFormat="1" applyFont="1" applyFill="1" applyBorder="1" applyAlignment="1" applyProtection="1">
      <alignment horizontal="left"/>
    </xf>
    <xf numFmtId="168" fontId="25" fillId="5" borderId="0" xfId="0" applyNumberFormat="1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 vertical="center"/>
    </xf>
    <xf numFmtId="2" fontId="27" fillId="5" borderId="40" xfId="8" applyNumberFormat="1" applyFont="1" applyFill="1" applyBorder="1" applyAlignment="1" applyProtection="1">
      <alignment horizontal="left"/>
    </xf>
    <xf numFmtId="2" fontId="33" fillId="5" borderId="41" xfId="8" applyNumberFormat="1" applyFont="1" applyFill="1" applyBorder="1" applyAlignment="1" applyProtection="1">
      <alignment horizontal="left"/>
    </xf>
    <xf numFmtId="168" fontId="25" fillId="5" borderId="36" xfId="0" applyNumberFormat="1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vertical="center"/>
    </xf>
    <xf numFmtId="2" fontId="34" fillId="5" borderId="0" xfId="3" applyNumberFormat="1" applyFont="1" applyFill="1" applyAlignment="1" applyProtection="1">
      <alignment horizontal="left" vertical="center"/>
    </xf>
    <xf numFmtId="169" fontId="27" fillId="5" borderId="0" xfId="1" applyNumberFormat="1" applyFont="1" applyFill="1" applyAlignment="1" applyProtection="1">
      <alignment horizontal="left" vertical="center"/>
    </xf>
    <xf numFmtId="0" fontId="27" fillId="5" borderId="39" xfId="0" applyFont="1" applyFill="1" applyBorder="1" applyAlignment="1" applyProtection="1">
      <alignment horizontal="left"/>
    </xf>
    <xf numFmtId="2" fontId="25" fillId="5" borderId="0" xfId="8" applyNumberFormat="1" applyFont="1" applyFill="1" applyBorder="1" applyAlignment="1" applyProtection="1">
      <alignment horizontal="left"/>
    </xf>
    <xf numFmtId="168" fontId="29" fillId="5" borderId="0" xfId="0" applyNumberFormat="1" applyFont="1" applyFill="1" applyBorder="1" applyAlignment="1" applyProtection="1">
      <alignment horizontal="center"/>
    </xf>
    <xf numFmtId="2" fontId="34" fillId="5" borderId="0" xfId="3" applyNumberFormat="1" applyFont="1" applyFill="1" applyBorder="1" applyAlignment="1" applyProtection="1">
      <alignment horizontal="left"/>
    </xf>
    <xf numFmtId="168" fontId="25" fillId="5" borderId="0" xfId="0" applyNumberFormat="1" applyFont="1" applyFill="1" applyAlignment="1" applyProtection="1">
      <alignment horizontal="left"/>
    </xf>
    <xf numFmtId="0" fontId="35" fillId="5" borderId="0" xfId="0" applyFont="1" applyFill="1" applyAlignment="1" applyProtection="1">
      <alignment horizontal="left"/>
    </xf>
    <xf numFmtId="168" fontId="29" fillId="5" borderId="0" xfId="0" applyNumberFormat="1" applyFont="1" applyFill="1" applyAlignment="1" applyProtection="1">
      <alignment horizontal="center"/>
    </xf>
    <xf numFmtId="2" fontId="29" fillId="5" borderId="0" xfId="8" applyNumberFormat="1" applyFont="1" applyFill="1" applyAlignment="1" applyProtection="1">
      <alignment horizontal="left"/>
    </xf>
    <xf numFmtId="0" fontId="29" fillId="5" borderId="0" xfId="0" applyFont="1" applyFill="1" applyProtection="1"/>
    <xf numFmtId="0" fontId="29" fillId="5" borderId="0" xfId="0" applyFont="1" applyFill="1" applyAlignment="1" applyProtection="1">
      <alignment horizontal="left"/>
    </xf>
    <xf numFmtId="0" fontId="31" fillId="5" borderId="0" xfId="0" applyFont="1" applyFill="1" applyProtection="1"/>
    <xf numFmtId="168" fontId="31" fillId="5" borderId="0" xfId="0" applyNumberFormat="1" applyFont="1" applyFill="1" applyAlignment="1" applyProtection="1">
      <alignment horizontal="left"/>
    </xf>
    <xf numFmtId="0" fontId="25" fillId="5" borderId="0" xfId="0" applyFont="1" applyFill="1" applyAlignment="1" applyProtection="1">
      <alignment horizontal="left"/>
    </xf>
    <xf numFmtId="10" fontId="25" fillId="5" borderId="0" xfId="0" applyNumberFormat="1" applyFont="1" applyFill="1" applyAlignment="1" applyProtection="1">
      <alignment horizontal="left"/>
    </xf>
    <xf numFmtId="0" fontId="26" fillId="5" borderId="0" xfId="0" applyFont="1" applyFill="1" applyProtection="1"/>
    <xf numFmtId="10" fontId="25" fillId="5" borderId="0" xfId="8" applyNumberFormat="1" applyFont="1" applyFill="1" applyAlignment="1" applyProtection="1">
      <alignment horizontal="left"/>
    </xf>
    <xf numFmtId="0" fontId="25" fillId="5" borderId="0" xfId="0" applyFont="1" applyFill="1" applyAlignment="1" applyProtection="1">
      <alignment horizontal="left" vertical="center"/>
    </xf>
    <xf numFmtId="10" fontId="25" fillId="5" borderId="0" xfId="8" applyNumberFormat="1" applyFont="1" applyFill="1" applyAlignment="1" applyProtection="1">
      <alignment horizontal="center"/>
    </xf>
    <xf numFmtId="0" fontId="26" fillId="5" borderId="12" xfId="0" applyFont="1" applyFill="1" applyBorder="1" applyAlignment="1" applyProtection="1">
      <alignment vertical="center"/>
      <protection locked="0"/>
    </xf>
    <xf numFmtId="168" fontId="26" fillId="5" borderId="12" xfId="0" applyNumberFormat="1" applyFont="1" applyFill="1" applyBorder="1" applyAlignment="1" applyProtection="1">
      <alignment horizontal="center" vertical="center"/>
      <protection locked="0"/>
    </xf>
    <xf numFmtId="0" fontId="26" fillId="5" borderId="16" xfId="0" applyFont="1" applyFill="1" applyBorder="1" applyAlignment="1" applyProtection="1">
      <alignment vertical="center"/>
      <protection locked="0"/>
    </xf>
    <xf numFmtId="168" fontId="26" fillId="5" borderId="16" xfId="0" applyNumberFormat="1" applyFont="1" applyFill="1" applyBorder="1" applyAlignment="1" applyProtection="1">
      <alignment horizontal="center" vertical="center"/>
      <protection locked="0"/>
    </xf>
    <xf numFmtId="169" fontId="27" fillId="5" borderId="17" xfId="8" applyNumberFormat="1" applyFont="1" applyFill="1" applyBorder="1" applyAlignment="1" applyProtection="1">
      <alignment horizontal="center" vertical="center"/>
    </xf>
    <xf numFmtId="169" fontId="27" fillId="5" borderId="18" xfId="8" applyNumberFormat="1" applyFont="1" applyFill="1" applyBorder="1" applyAlignment="1" applyProtection="1">
      <alignment horizontal="center" vertical="center"/>
    </xf>
    <xf numFmtId="169" fontId="27" fillId="5" borderId="10" xfId="8" applyNumberFormat="1" applyFont="1" applyFill="1" applyBorder="1" applyAlignment="1" applyProtection="1">
      <alignment horizontal="center" vertical="center"/>
    </xf>
    <xf numFmtId="168" fontId="27" fillId="5" borderId="10" xfId="0" applyNumberFormat="1" applyFont="1" applyFill="1" applyBorder="1" applyAlignment="1" applyProtection="1">
      <alignment horizontal="center" vertical="center"/>
    </xf>
    <xf numFmtId="166" fontId="27" fillId="5" borderId="10" xfId="8" applyNumberFormat="1" applyFont="1" applyFill="1" applyBorder="1" applyAlignment="1" applyProtection="1">
      <alignment horizontal="center" vertical="center"/>
    </xf>
    <xf numFmtId="14" fontId="9" fillId="2" borderId="10" xfId="7" applyNumberFormat="1" applyFont="1" applyFill="1" applyBorder="1" applyAlignment="1" applyProtection="1">
      <alignment horizontal="center" vertical="center"/>
    </xf>
    <xf numFmtId="0" fontId="36" fillId="5" borderId="0" xfId="0" applyFont="1" applyFill="1" applyProtection="1"/>
    <xf numFmtId="0" fontId="37" fillId="5" borderId="0" xfId="0" applyFont="1" applyFill="1" applyProtection="1"/>
    <xf numFmtId="0" fontId="22" fillId="5" borderId="0" xfId="0" applyFont="1" applyFill="1" applyProtection="1"/>
    <xf numFmtId="169" fontId="38" fillId="5" borderId="0" xfId="1" applyNumberFormat="1" applyFont="1" applyFill="1" applyAlignment="1" applyProtection="1">
      <alignment horizontal="left" vertical="center"/>
    </xf>
    <xf numFmtId="0" fontId="39" fillId="0" borderId="42" xfId="3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41" fillId="0" borderId="0" xfId="0" applyFont="1" applyAlignment="1"/>
    <xf numFmtId="0" fontId="39" fillId="0" borderId="44" xfId="3" applyFont="1" applyBorder="1" applyAlignment="1">
      <alignment vertical="center"/>
    </xf>
    <xf numFmtId="0" fontId="40" fillId="0" borderId="45" xfId="0" applyFont="1" applyBorder="1" applyAlignment="1">
      <alignment vertical="center"/>
    </xf>
    <xf numFmtId="0" fontId="39" fillId="0" borderId="46" xfId="3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168" fontId="42" fillId="5" borderId="0" xfId="0" applyNumberFormat="1" applyFont="1" applyFill="1" applyAlignment="1" applyProtection="1">
      <alignment horizontal="left"/>
    </xf>
    <xf numFmtId="168" fontId="31" fillId="5" borderId="0" xfId="0" applyNumberFormat="1" applyFont="1" applyFill="1" applyAlignment="1" applyProtection="1">
      <alignment horizontal="right" vertical="center"/>
    </xf>
    <xf numFmtId="0" fontId="31" fillId="5" borderId="0" xfId="0" applyFont="1" applyFill="1" applyAlignment="1" applyProtection="1">
      <alignment horizontal="right" vertical="center"/>
    </xf>
    <xf numFmtId="2" fontId="27" fillId="5" borderId="0" xfId="8" applyNumberFormat="1" applyFont="1" applyFill="1" applyBorder="1" applyAlignment="1" applyProtection="1">
      <alignment horizontal="center" vertical="center" wrapText="1"/>
    </xf>
    <xf numFmtId="166" fontId="27" fillId="5" borderId="0" xfId="8" applyNumberFormat="1" applyFont="1" applyFill="1" applyBorder="1" applyAlignment="1" applyProtection="1">
      <alignment horizontal="center" vertical="center"/>
    </xf>
    <xf numFmtId="2" fontId="26" fillId="5" borderId="19" xfId="8" applyNumberFormat="1" applyFont="1" applyFill="1" applyBorder="1" applyAlignment="1" applyProtection="1">
      <alignment horizontal="left"/>
    </xf>
    <xf numFmtId="168" fontId="29" fillId="5" borderId="20" xfId="0" applyNumberFormat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/>
    </xf>
    <xf numFmtId="2" fontId="26" fillId="5" borderId="19" xfId="8" applyNumberFormat="1" applyFont="1" applyFill="1" applyBorder="1" applyAlignment="1" applyProtection="1">
      <alignment horizontal="left" vertical="center"/>
    </xf>
    <xf numFmtId="0" fontId="25" fillId="5" borderId="21" xfId="0" applyFont="1" applyFill="1" applyBorder="1" applyAlignment="1" applyProtection="1">
      <alignment vertical="center"/>
    </xf>
    <xf numFmtId="2" fontId="26" fillId="5" borderId="22" xfId="8" applyNumberFormat="1" applyFont="1" applyFill="1" applyBorder="1" applyAlignment="1" applyProtection="1">
      <alignment horizontal="left" vertical="center"/>
    </xf>
    <xf numFmtId="0" fontId="26" fillId="6" borderId="12" xfId="0" applyFont="1" applyFill="1" applyBorder="1" applyAlignment="1" applyProtection="1">
      <alignment vertical="center"/>
      <protection locked="0"/>
    </xf>
    <xf numFmtId="168" fontId="26" fillId="6" borderId="12" xfId="0" applyNumberFormat="1" applyFont="1" applyFill="1" applyBorder="1" applyAlignment="1" applyProtection="1">
      <alignment horizontal="center" vertical="center"/>
      <protection locked="0"/>
    </xf>
    <xf numFmtId="169" fontId="27" fillId="6" borderId="18" xfId="8" applyNumberFormat="1" applyFont="1" applyFill="1" applyBorder="1" applyAlignment="1" applyProtection="1">
      <alignment horizontal="center" vertical="center"/>
    </xf>
    <xf numFmtId="0" fontId="26" fillId="6" borderId="24" xfId="0" applyFont="1" applyFill="1" applyBorder="1" applyAlignment="1" applyProtection="1">
      <alignment vertical="center"/>
      <protection locked="0"/>
    </xf>
    <xf numFmtId="168" fontId="26" fillId="6" borderId="24" xfId="0" applyNumberFormat="1" applyFont="1" applyFill="1" applyBorder="1" applyAlignment="1" applyProtection="1">
      <alignment horizontal="center" vertical="center"/>
      <protection locked="0"/>
    </xf>
    <xf numFmtId="169" fontId="27" fillId="6" borderId="25" xfId="8" applyNumberFormat="1" applyFont="1" applyFill="1" applyBorder="1" applyAlignment="1" applyProtection="1">
      <alignment horizontal="center" vertical="center"/>
    </xf>
    <xf numFmtId="0" fontId="26" fillId="6" borderId="26" xfId="0" applyFont="1" applyFill="1" applyBorder="1" applyAlignment="1" applyProtection="1">
      <alignment horizontal="center" vertical="center"/>
      <protection locked="0"/>
    </xf>
    <xf numFmtId="0" fontId="26" fillId="5" borderId="26" xfId="0" applyFont="1" applyFill="1" applyBorder="1" applyAlignment="1" applyProtection="1">
      <alignment horizontal="center" vertical="center"/>
      <protection locked="0"/>
    </xf>
    <xf numFmtId="0" fontId="26" fillId="6" borderId="27" xfId="0" applyFont="1" applyFill="1" applyBorder="1" applyAlignment="1" applyProtection="1">
      <alignment horizontal="center" vertical="center"/>
      <protection locked="0"/>
    </xf>
    <xf numFmtId="10" fontId="27" fillId="5" borderId="16" xfId="8" applyNumberFormat="1" applyFont="1" applyFill="1" applyBorder="1" applyAlignment="1" applyProtection="1">
      <alignment horizontal="center" vertical="center"/>
    </xf>
    <xf numFmtId="10" fontId="27" fillId="6" borderId="12" xfId="8" applyNumberFormat="1" applyFont="1" applyFill="1" applyBorder="1" applyAlignment="1" applyProtection="1">
      <alignment horizontal="center" vertical="center"/>
    </xf>
    <xf numFmtId="10" fontId="27" fillId="5" borderId="12" xfId="8" applyNumberFormat="1" applyFont="1" applyFill="1" applyBorder="1" applyAlignment="1" applyProtection="1">
      <alignment horizontal="center" vertical="center"/>
    </xf>
    <xf numFmtId="10" fontId="27" fillId="6" borderId="24" xfId="8" applyNumberFormat="1" applyFont="1" applyFill="1" applyBorder="1" applyAlignment="1" applyProtection="1">
      <alignment horizontal="center" vertical="center"/>
    </xf>
    <xf numFmtId="168" fontId="26" fillId="5" borderId="0" xfId="0" applyNumberFormat="1" applyFont="1" applyFill="1" applyBorder="1" applyAlignment="1" applyProtection="1">
      <alignment horizontal="left" vertical="center"/>
      <protection locked="0"/>
    </xf>
    <xf numFmtId="168" fontId="27" fillId="5" borderId="20" xfId="0" applyNumberFormat="1" applyFont="1" applyFill="1" applyBorder="1" applyAlignment="1" applyProtection="1">
      <alignment horizontal="center" vertical="center"/>
    </xf>
    <xf numFmtId="0" fontId="39" fillId="0" borderId="0" xfId="3" applyFont="1" applyAlignment="1"/>
    <xf numFmtId="168" fontId="30" fillId="5" borderId="0" xfId="0" applyNumberFormat="1" applyFont="1" applyFill="1" applyAlignment="1" applyProtection="1">
      <alignment horizontal="right"/>
    </xf>
    <xf numFmtId="14" fontId="26" fillId="7" borderId="10" xfId="0" applyNumberFormat="1" applyFont="1" applyFill="1" applyBorder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168" fontId="25" fillId="7" borderId="23" xfId="0" applyNumberFormat="1" applyFont="1" applyFill="1" applyBorder="1" applyAlignment="1" applyProtection="1">
      <alignment horizontal="center" vertical="center"/>
      <protection locked="0"/>
    </xf>
    <xf numFmtId="0" fontId="43" fillId="5" borderId="0" xfId="0" applyFont="1" applyFill="1" applyAlignment="1" applyProtection="1">
      <alignment horizontal="center" vertical="center"/>
    </xf>
    <xf numFmtId="0" fontId="43" fillId="5" borderId="0" xfId="0" applyFont="1" applyFill="1" applyAlignment="1" applyProtection="1">
      <alignment vertical="center"/>
    </xf>
    <xf numFmtId="2" fontId="22" fillId="5" borderId="0" xfId="0" applyNumberFormat="1" applyFont="1" applyFill="1" applyAlignment="1" applyProtection="1">
      <alignment horizontal="center"/>
    </xf>
    <xf numFmtId="10" fontId="38" fillId="5" borderId="0" xfId="8" applyNumberFormat="1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/>
    </xf>
    <xf numFmtId="0" fontId="29" fillId="5" borderId="0" xfId="0" applyFont="1" applyFill="1" applyAlignment="1" applyProtection="1">
      <alignment horizontal="right"/>
    </xf>
    <xf numFmtId="2" fontId="28" fillId="5" borderId="0" xfId="8" applyNumberFormat="1" applyFont="1" applyFill="1" applyBorder="1" applyAlignment="1" applyProtection="1">
      <alignment horizontal="left" vertical="top" wrapText="1"/>
    </xf>
    <xf numFmtId="2" fontId="28" fillId="5" borderId="48" xfId="8" applyNumberFormat="1" applyFont="1" applyFill="1" applyBorder="1" applyAlignment="1" applyProtection="1">
      <alignment horizontal="left" vertical="top" wrapText="1"/>
    </xf>
    <xf numFmtId="2" fontId="28" fillId="5" borderId="36" xfId="8" applyNumberFormat="1" applyFont="1" applyFill="1" applyBorder="1" applyAlignment="1" applyProtection="1">
      <alignment horizontal="left" vertical="top" wrapText="1"/>
    </xf>
    <xf numFmtId="2" fontId="28" fillId="5" borderId="38" xfId="8" applyNumberFormat="1" applyFont="1" applyFill="1" applyBorder="1" applyAlignment="1" applyProtection="1">
      <alignment horizontal="left" vertical="top" wrapText="1"/>
    </xf>
    <xf numFmtId="2" fontId="30" fillId="5" borderId="36" xfId="8" applyNumberFormat="1" applyFont="1" applyFill="1" applyBorder="1" applyAlignment="1" applyProtection="1">
      <alignment horizontal="left"/>
    </xf>
    <xf numFmtId="2" fontId="30" fillId="5" borderId="0" xfId="8" applyNumberFormat="1" applyFont="1" applyFill="1" applyBorder="1" applyAlignment="1" applyProtection="1">
      <alignment horizontal="left"/>
    </xf>
    <xf numFmtId="2" fontId="27" fillId="7" borderId="19" xfId="8" applyNumberFormat="1" applyFont="1" applyFill="1" applyBorder="1" applyAlignment="1" applyProtection="1">
      <alignment horizontal="center"/>
      <protection locked="0"/>
    </xf>
    <xf numFmtId="2" fontId="27" fillId="7" borderId="21" xfId="8" applyNumberFormat="1" applyFont="1" applyFill="1" applyBorder="1" applyAlignment="1" applyProtection="1">
      <alignment horizontal="center"/>
      <protection locked="0"/>
    </xf>
    <xf numFmtId="2" fontId="27" fillId="7" borderId="20" xfId="8" applyNumberFormat="1" applyFont="1" applyFill="1" applyBorder="1" applyAlignment="1" applyProtection="1">
      <alignment horizontal="center"/>
      <protection locked="0"/>
    </xf>
    <xf numFmtId="168" fontId="25" fillId="5" borderId="19" xfId="0" applyNumberFormat="1" applyFont="1" applyFill="1" applyBorder="1" applyAlignment="1" applyProtection="1">
      <alignment horizontal="left"/>
      <protection locked="0"/>
    </xf>
    <xf numFmtId="168" fontId="25" fillId="5" borderId="20" xfId="0" applyNumberFormat="1" applyFont="1" applyFill="1" applyBorder="1" applyAlignment="1" applyProtection="1">
      <alignment horizontal="left"/>
      <protection locked="0"/>
    </xf>
    <xf numFmtId="0" fontId="7" fillId="3" borderId="28" xfId="7" applyFont="1" applyFill="1" applyBorder="1" applyAlignment="1" applyProtection="1">
      <alignment horizontal="center" vertical="center"/>
    </xf>
    <xf numFmtId="0" fontId="7" fillId="3" borderId="29" xfId="7" applyFont="1" applyFill="1" applyBorder="1" applyAlignment="1" applyProtection="1">
      <alignment horizontal="center" vertical="center"/>
    </xf>
    <xf numFmtId="0" fontId="7" fillId="3" borderId="30" xfId="7" applyFont="1" applyFill="1" applyBorder="1" applyAlignment="1" applyProtection="1">
      <alignment horizontal="center" vertical="center"/>
    </xf>
    <xf numFmtId="0" fontId="3" fillId="3" borderId="0" xfId="7" applyFont="1" applyFill="1" applyBorder="1" applyAlignment="1" applyProtection="1">
      <alignment horizontal="left" vertical="center"/>
    </xf>
    <xf numFmtId="0" fontId="7" fillId="3" borderId="31" xfId="7" applyFont="1" applyFill="1" applyBorder="1" applyAlignment="1" applyProtection="1">
      <alignment horizontal="center" vertical="center"/>
    </xf>
    <xf numFmtId="0" fontId="7" fillId="3" borderId="32" xfId="7" applyFont="1" applyFill="1" applyBorder="1" applyAlignment="1" applyProtection="1">
      <alignment horizontal="center" vertical="center"/>
    </xf>
    <xf numFmtId="0" fontId="7" fillId="3" borderId="33" xfId="7" applyFont="1" applyFill="1" applyBorder="1" applyAlignment="1" applyProtection="1">
      <alignment horizontal="center" vertical="center"/>
    </xf>
    <xf numFmtId="164" fontId="4" fillId="2" borderId="0" xfId="7" applyNumberFormat="1" applyFont="1" applyFill="1" applyAlignment="1" applyProtection="1">
      <alignment horizontal="center" vertical="center"/>
    </xf>
    <xf numFmtId="0" fontId="8" fillId="2" borderId="0" xfId="7" applyFont="1" applyFill="1" applyBorder="1" applyAlignment="1" applyProtection="1">
      <alignment horizontal="right" vertical="center"/>
    </xf>
    <xf numFmtId="0" fontId="24" fillId="0" borderId="34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/>
    </xf>
  </cellXfs>
  <cellStyles count="12">
    <cellStyle name="Currency" xfId="1" builtinId="4"/>
    <cellStyle name="Currency 2" xfId="2"/>
    <cellStyle name="Hyperlink" xfId="3" builtinId="8"/>
    <cellStyle name="Normal" xfId="0" builtinId="0"/>
    <cellStyle name="Normal 2" xfId="4"/>
    <cellStyle name="Normal 2 2" xfId="5"/>
    <cellStyle name="Normal 2 2 2" xfId="6"/>
    <cellStyle name="Normal 3" xfId="7"/>
    <cellStyle name="Percent" xfId="8" builtinId="5"/>
    <cellStyle name="Percent 2" xfId="9"/>
    <cellStyle name="Percent 2 3" xfId="10"/>
    <cellStyle name="Percent 3" xfId="11"/>
  </cellStyles>
  <dxfs count="66"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Calculator'!$E$28:$E$147</c:f>
              <c:numCache>
                <c:formatCode>_-[$$-409]* #,##0.00_ ;_-[$$-409]* \-#,##0.00\ ;_-[$$-409]* "-"??_ ;_-@_ </c:formatCode>
                <c:ptCount val="120"/>
                <c:pt idx="0">
                  <c:v>186.95</c:v>
                </c:pt>
                <c:pt idx="1">
                  <c:v>187.63</c:v>
                </c:pt>
                <c:pt idx="2">
                  <c:v>188.31</c:v>
                </c:pt>
                <c:pt idx="3">
                  <c:v>189</c:v>
                </c:pt>
                <c:pt idx="4">
                  <c:v>189.69</c:v>
                </c:pt>
                <c:pt idx="5">
                  <c:v>190.38</c:v>
                </c:pt>
                <c:pt idx="6">
                  <c:v>191.07999999999998</c:v>
                </c:pt>
                <c:pt idx="7">
                  <c:v>191.78</c:v>
                </c:pt>
                <c:pt idx="8">
                  <c:v>192.48000000000002</c:v>
                </c:pt>
                <c:pt idx="9">
                  <c:v>193.18</c:v>
                </c:pt>
                <c:pt idx="10">
                  <c:v>193.88</c:v>
                </c:pt>
                <c:pt idx="11">
                  <c:v>194.59</c:v>
                </c:pt>
                <c:pt idx="12">
                  <c:v>195.3</c:v>
                </c:pt>
                <c:pt idx="13">
                  <c:v>196.01999999999998</c:v>
                </c:pt>
                <c:pt idx="14">
                  <c:v>196.73000000000002</c:v>
                </c:pt>
                <c:pt idx="15">
                  <c:v>197.45</c:v>
                </c:pt>
                <c:pt idx="16">
                  <c:v>198.17000000000002</c:v>
                </c:pt>
                <c:pt idx="17">
                  <c:v>198.89</c:v>
                </c:pt>
                <c:pt idx="18">
                  <c:v>199.62</c:v>
                </c:pt>
                <c:pt idx="19">
                  <c:v>200.35</c:v>
                </c:pt>
                <c:pt idx="20">
                  <c:v>201.07999999999998</c:v>
                </c:pt>
                <c:pt idx="21">
                  <c:v>201.82</c:v>
                </c:pt>
                <c:pt idx="22">
                  <c:v>202.55</c:v>
                </c:pt>
                <c:pt idx="23">
                  <c:v>203.29000000000002</c:v>
                </c:pt>
                <c:pt idx="24">
                  <c:v>204.03</c:v>
                </c:pt>
                <c:pt idx="25">
                  <c:v>204.78</c:v>
                </c:pt>
                <c:pt idx="26">
                  <c:v>205.53</c:v>
                </c:pt>
                <c:pt idx="27">
                  <c:v>206.28</c:v>
                </c:pt>
                <c:pt idx="28">
                  <c:v>207.03</c:v>
                </c:pt>
                <c:pt idx="29">
                  <c:v>207.79000000000002</c:v>
                </c:pt>
                <c:pt idx="30">
                  <c:v>208.54000000000002</c:v>
                </c:pt>
                <c:pt idx="31">
                  <c:v>209.31</c:v>
                </c:pt>
                <c:pt idx="32">
                  <c:v>210.07</c:v>
                </c:pt>
                <c:pt idx="33">
                  <c:v>210.84</c:v>
                </c:pt>
                <c:pt idx="34">
                  <c:v>211.61</c:v>
                </c:pt>
                <c:pt idx="35">
                  <c:v>212.38</c:v>
                </c:pt>
                <c:pt idx="36">
                  <c:v>213.16</c:v>
                </c:pt>
                <c:pt idx="37">
                  <c:v>213.93</c:v>
                </c:pt>
                <c:pt idx="38">
                  <c:v>214.70999999999998</c:v>
                </c:pt>
                <c:pt idx="39">
                  <c:v>215.5</c:v>
                </c:pt>
                <c:pt idx="40">
                  <c:v>216.29000000000002</c:v>
                </c:pt>
                <c:pt idx="41">
                  <c:v>217.07999999999998</c:v>
                </c:pt>
                <c:pt idx="42">
                  <c:v>217.87</c:v>
                </c:pt>
                <c:pt idx="43">
                  <c:v>218.66</c:v>
                </c:pt>
                <c:pt idx="44">
                  <c:v>219.45999999999998</c:v>
                </c:pt>
                <c:pt idx="45">
                  <c:v>220.26</c:v>
                </c:pt>
                <c:pt idx="46">
                  <c:v>221.07</c:v>
                </c:pt>
                <c:pt idx="47">
                  <c:v>221.87</c:v>
                </c:pt>
                <c:pt idx="48">
                  <c:v>222.68</c:v>
                </c:pt>
                <c:pt idx="49">
                  <c:v>223.5</c:v>
                </c:pt>
                <c:pt idx="50">
                  <c:v>224.31</c:v>
                </c:pt>
                <c:pt idx="51">
                  <c:v>225.13</c:v>
                </c:pt>
                <c:pt idx="52">
                  <c:v>225.95</c:v>
                </c:pt>
                <c:pt idx="53">
                  <c:v>226.78</c:v>
                </c:pt>
                <c:pt idx="54">
                  <c:v>227.61</c:v>
                </c:pt>
                <c:pt idx="55">
                  <c:v>228.44</c:v>
                </c:pt>
                <c:pt idx="56">
                  <c:v>229.27</c:v>
                </c:pt>
                <c:pt idx="57">
                  <c:v>230.11</c:v>
                </c:pt>
                <c:pt idx="58">
                  <c:v>230.95</c:v>
                </c:pt>
                <c:pt idx="59">
                  <c:v>231.79</c:v>
                </c:pt>
                <c:pt idx="60">
                  <c:v>232.64</c:v>
                </c:pt>
                <c:pt idx="61">
                  <c:v>233.49</c:v>
                </c:pt>
                <c:pt idx="62">
                  <c:v>234.34</c:v>
                </c:pt>
                <c:pt idx="63">
                  <c:v>235.2</c:v>
                </c:pt>
                <c:pt idx="64">
                  <c:v>236.06</c:v>
                </c:pt>
                <c:pt idx="65">
                  <c:v>236.92000000000002</c:v>
                </c:pt>
                <c:pt idx="66">
                  <c:v>237.78</c:v>
                </c:pt>
                <c:pt idx="67">
                  <c:v>238.65</c:v>
                </c:pt>
                <c:pt idx="68">
                  <c:v>239.52</c:v>
                </c:pt>
                <c:pt idx="69">
                  <c:v>240.4</c:v>
                </c:pt>
                <c:pt idx="70">
                  <c:v>241.27</c:v>
                </c:pt>
                <c:pt idx="71">
                  <c:v>242.16</c:v>
                </c:pt>
                <c:pt idx="72">
                  <c:v>243.04</c:v>
                </c:pt>
                <c:pt idx="73">
                  <c:v>243.93</c:v>
                </c:pt>
                <c:pt idx="74">
                  <c:v>244.82</c:v>
                </c:pt>
                <c:pt idx="75">
                  <c:v>245.71</c:v>
                </c:pt>
                <c:pt idx="76">
                  <c:v>246.61</c:v>
                </c:pt>
                <c:pt idx="77">
                  <c:v>247.51</c:v>
                </c:pt>
                <c:pt idx="78">
                  <c:v>248.41</c:v>
                </c:pt>
                <c:pt idx="79">
                  <c:v>249.32</c:v>
                </c:pt>
                <c:pt idx="80">
                  <c:v>250.23</c:v>
                </c:pt>
                <c:pt idx="81">
                  <c:v>251.14</c:v>
                </c:pt>
                <c:pt idx="82">
                  <c:v>252.06</c:v>
                </c:pt>
                <c:pt idx="83">
                  <c:v>252.98</c:v>
                </c:pt>
                <c:pt idx="84">
                  <c:v>253.91</c:v>
                </c:pt>
                <c:pt idx="85">
                  <c:v>254.82999999999998</c:v>
                </c:pt>
                <c:pt idx="86">
                  <c:v>255.76</c:v>
                </c:pt>
                <c:pt idx="87">
                  <c:v>256.7</c:v>
                </c:pt>
                <c:pt idx="88">
                  <c:v>257.63</c:v>
                </c:pt>
                <c:pt idx="89">
                  <c:v>258.57</c:v>
                </c:pt>
                <c:pt idx="90">
                  <c:v>259.52</c:v>
                </c:pt>
                <c:pt idx="91">
                  <c:v>260.47000000000003</c:v>
                </c:pt>
                <c:pt idx="92">
                  <c:v>261.42</c:v>
                </c:pt>
                <c:pt idx="93">
                  <c:v>262.37</c:v>
                </c:pt>
                <c:pt idx="94">
                  <c:v>263.33</c:v>
                </c:pt>
                <c:pt idx="95">
                  <c:v>264.29000000000002</c:v>
                </c:pt>
                <c:pt idx="96">
                  <c:v>265.26</c:v>
                </c:pt>
                <c:pt idx="97">
                  <c:v>266.22000000000003</c:v>
                </c:pt>
                <c:pt idx="98">
                  <c:v>267.2</c:v>
                </c:pt>
                <c:pt idx="99">
                  <c:v>268.17</c:v>
                </c:pt>
                <c:pt idx="100">
                  <c:v>269.14999999999998</c:v>
                </c:pt>
                <c:pt idx="101">
                  <c:v>270.13</c:v>
                </c:pt>
                <c:pt idx="102">
                  <c:v>271.12</c:v>
                </c:pt>
                <c:pt idx="103">
                  <c:v>272.11</c:v>
                </c:pt>
                <c:pt idx="104">
                  <c:v>273.10000000000002</c:v>
                </c:pt>
                <c:pt idx="105">
                  <c:v>274.10000000000002</c:v>
                </c:pt>
                <c:pt idx="106">
                  <c:v>275.10000000000002</c:v>
                </c:pt>
                <c:pt idx="107">
                  <c:v>276.11</c:v>
                </c:pt>
                <c:pt idx="108">
                  <c:v>277.11</c:v>
                </c:pt>
                <c:pt idx="109">
                  <c:v>278.13</c:v>
                </c:pt>
                <c:pt idx="110">
                  <c:v>279.14</c:v>
                </c:pt>
                <c:pt idx="111">
                  <c:v>280.16000000000003</c:v>
                </c:pt>
                <c:pt idx="112">
                  <c:v>281.18</c:v>
                </c:pt>
                <c:pt idx="113">
                  <c:v>282.20999999999998</c:v>
                </c:pt>
                <c:pt idx="114">
                  <c:v>283.24</c:v>
                </c:pt>
                <c:pt idx="115">
                  <c:v>284.27999999999997</c:v>
                </c:pt>
                <c:pt idx="116">
                  <c:v>285.31</c:v>
                </c:pt>
                <c:pt idx="117">
                  <c:v>286.35000000000002</c:v>
                </c:pt>
                <c:pt idx="118">
                  <c:v>287.39999999999998</c:v>
                </c:pt>
                <c:pt idx="119">
                  <c:v>287.65999999999997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Calculator'!$F$28:$F$147</c:f>
              <c:numCache>
                <c:formatCode>_-[$$-409]* #,##0.00_ ;_-[$$-409]* \-#,##0.00\ ;_-[$$-409]* "-"??_ ;_-@_ </c:formatCode>
                <c:ptCount val="120"/>
                <c:pt idx="0">
                  <c:v>102.55</c:v>
                </c:pt>
                <c:pt idx="1">
                  <c:v>101.87</c:v>
                </c:pt>
                <c:pt idx="2">
                  <c:v>101.19</c:v>
                </c:pt>
                <c:pt idx="3">
                  <c:v>100.5</c:v>
                </c:pt>
                <c:pt idx="4">
                  <c:v>99.81</c:v>
                </c:pt>
                <c:pt idx="5">
                  <c:v>99.12</c:v>
                </c:pt>
                <c:pt idx="6">
                  <c:v>98.42</c:v>
                </c:pt>
                <c:pt idx="7">
                  <c:v>97.72</c:v>
                </c:pt>
                <c:pt idx="8">
                  <c:v>97.02</c:v>
                </c:pt>
                <c:pt idx="9">
                  <c:v>96.32</c:v>
                </c:pt>
                <c:pt idx="10">
                  <c:v>95.62</c:v>
                </c:pt>
                <c:pt idx="11">
                  <c:v>94.91</c:v>
                </c:pt>
                <c:pt idx="12">
                  <c:v>94.2</c:v>
                </c:pt>
                <c:pt idx="13">
                  <c:v>93.48</c:v>
                </c:pt>
                <c:pt idx="14">
                  <c:v>92.77</c:v>
                </c:pt>
                <c:pt idx="15">
                  <c:v>92.05</c:v>
                </c:pt>
                <c:pt idx="16">
                  <c:v>91.33</c:v>
                </c:pt>
                <c:pt idx="17">
                  <c:v>90.61</c:v>
                </c:pt>
                <c:pt idx="18">
                  <c:v>89.88</c:v>
                </c:pt>
                <c:pt idx="19">
                  <c:v>89.15</c:v>
                </c:pt>
                <c:pt idx="20">
                  <c:v>88.42</c:v>
                </c:pt>
                <c:pt idx="21">
                  <c:v>87.68</c:v>
                </c:pt>
                <c:pt idx="22">
                  <c:v>86.95</c:v>
                </c:pt>
                <c:pt idx="23">
                  <c:v>86.21</c:v>
                </c:pt>
                <c:pt idx="24">
                  <c:v>85.47</c:v>
                </c:pt>
                <c:pt idx="25">
                  <c:v>84.72</c:v>
                </c:pt>
                <c:pt idx="26">
                  <c:v>83.97</c:v>
                </c:pt>
                <c:pt idx="27">
                  <c:v>83.22</c:v>
                </c:pt>
                <c:pt idx="28">
                  <c:v>82.47</c:v>
                </c:pt>
                <c:pt idx="29">
                  <c:v>81.709999999999994</c:v>
                </c:pt>
                <c:pt idx="30">
                  <c:v>80.959999999999994</c:v>
                </c:pt>
                <c:pt idx="31">
                  <c:v>80.19</c:v>
                </c:pt>
                <c:pt idx="32">
                  <c:v>79.430000000000007</c:v>
                </c:pt>
                <c:pt idx="33">
                  <c:v>78.66</c:v>
                </c:pt>
                <c:pt idx="34">
                  <c:v>77.89</c:v>
                </c:pt>
                <c:pt idx="35">
                  <c:v>77.12</c:v>
                </c:pt>
                <c:pt idx="36">
                  <c:v>76.34</c:v>
                </c:pt>
                <c:pt idx="37">
                  <c:v>75.569999999999993</c:v>
                </c:pt>
                <c:pt idx="38">
                  <c:v>74.790000000000006</c:v>
                </c:pt>
                <c:pt idx="39">
                  <c:v>74</c:v>
                </c:pt>
                <c:pt idx="40">
                  <c:v>73.209999999999994</c:v>
                </c:pt>
                <c:pt idx="41">
                  <c:v>72.42</c:v>
                </c:pt>
                <c:pt idx="42">
                  <c:v>71.63</c:v>
                </c:pt>
                <c:pt idx="43">
                  <c:v>70.84</c:v>
                </c:pt>
                <c:pt idx="44">
                  <c:v>70.040000000000006</c:v>
                </c:pt>
                <c:pt idx="45">
                  <c:v>69.239999999999995</c:v>
                </c:pt>
                <c:pt idx="46">
                  <c:v>68.430000000000007</c:v>
                </c:pt>
                <c:pt idx="47">
                  <c:v>67.63</c:v>
                </c:pt>
                <c:pt idx="48">
                  <c:v>66.819999999999993</c:v>
                </c:pt>
                <c:pt idx="49">
                  <c:v>66</c:v>
                </c:pt>
                <c:pt idx="50">
                  <c:v>65.19</c:v>
                </c:pt>
                <c:pt idx="51">
                  <c:v>64.37</c:v>
                </c:pt>
                <c:pt idx="52">
                  <c:v>63.55</c:v>
                </c:pt>
                <c:pt idx="53">
                  <c:v>62.72</c:v>
                </c:pt>
                <c:pt idx="54">
                  <c:v>61.89</c:v>
                </c:pt>
                <c:pt idx="55">
                  <c:v>61.06</c:v>
                </c:pt>
                <c:pt idx="56">
                  <c:v>60.23</c:v>
                </c:pt>
                <c:pt idx="57">
                  <c:v>59.39</c:v>
                </c:pt>
                <c:pt idx="58">
                  <c:v>58.55</c:v>
                </c:pt>
                <c:pt idx="59">
                  <c:v>57.71</c:v>
                </c:pt>
                <c:pt idx="60">
                  <c:v>56.86</c:v>
                </c:pt>
                <c:pt idx="61">
                  <c:v>56.01</c:v>
                </c:pt>
                <c:pt idx="62">
                  <c:v>55.16</c:v>
                </c:pt>
                <c:pt idx="63">
                  <c:v>54.3</c:v>
                </c:pt>
                <c:pt idx="64">
                  <c:v>53.44</c:v>
                </c:pt>
                <c:pt idx="65">
                  <c:v>52.58</c:v>
                </c:pt>
                <c:pt idx="66">
                  <c:v>51.72</c:v>
                </c:pt>
                <c:pt idx="67">
                  <c:v>50.85</c:v>
                </c:pt>
                <c:pt idx="68">
                  <c:v>49.98</c:v>
                </c:pt>
                <c:pt idx="69">
                  <c:v>49.1</c:v>
                </c:pt>
                <c:pt idx="70">
                  <c:v>48.23</c:v>
                </c:pt>
                <c:pt idx="71">
                  <c:v>47.34</c:v>
                </c:pt>
                <c:pt idx="72">
                  <c:v>46.46</c:v>
                </c:pt>
                <c:pt idx="73">
                  <c:v>45.57</c:v>
                </c:pt>
                <c:pt idx="74">
                  <c:v>44.68</c:v>
                </c:pt>
                <c:pt idx="75">
                  <c:v>43.79</c:v>
                </c:pt>
                <c:pt idx="76">
                  <c:v>42.89</c:v>
                </c:pt>
                <c:pt idx="77">
                  <c:v>41.99</c:v>
                </c:pt>
                <c:pt idx="78">
                  <c:v>41.09</c:v>
                </c:pt>
                <c:pt idx="79">
                  <c:v>40.18</c:v>
                </c:pt>
                <c:pt idx="80">
                  <c:v>39.270000000000003</c:v>
                </c:pt>
                <c:pt idx="81">
                  <c:v>38.36</c:v>
                </c:pt>
                <c:pt idx="82">
                  <c:v>37.44</c:v>
                </c:pt>
                <c:pt idx="83">
                  <c:v>36.520000000000003</c:v>
                </c:pt>
                <c:pt idx="84">
                  <c:v>35.590000000000003</c:v>
                </c:pt>
                <c:pt idx="85">
                  <c:v>34.67</c:v>
                </c:pt>
                <c:pt idx="86">
                  <c:v>33.74</c:v>
                </c:pt>
                <c:pt idx="87">
                  <c:v>32.799999999999997</c:v>
                </c:pt>
                <c:pt idx="88">
                  <c:v>31.87</c:v>
                </c:pt>
                <c:pt idx="89">
                  <c:v>30.93</c:v>
                </c:pt>
                <c:pt idx="90">
                  <c:v>29.98</c:v>
                </c:pt>
                <c:pt idx="91">
                  <c:v>29.03</c:v>
                </c:pt>
                <c:pt idx="92">
                  <c:v>28.08</c:v>
                </c:pt>
                <c:pt idx="93">
                  <c:v>27.13</c:v>
                </c:pt>
                <c:pt idx="94">
                  <c:v>26.17</c:v>
                </c:pt>
                <c:pt idx="95">
                  <c:v>25.21</c:v>
                </c:pt>
                <c:pt idx="96">
                  <c:v>24.24</c:v>
                </c:pt>
                <c:pt idx="97">
                  <c:v>23.28</c:v>
                </c:pt>
                <c:pt idx="98">
                  <c:v>22.3</c:v>
                </c:pt>
                <c:pt idx="99">
                  <c:v>21.33</c:v>
                </c:pt>
                <c:pt idx="100">
                  <c:v>20.350000000000001</c:v>
                </c:pt>
                <c:pt idx="101">
                  <c:v>19.37</c:v>
                </c:pt>
                <c:pt idx="102">
                  <c:v>18.38</c:v>
                </c:pt>
                <c:pt idx="103">
                  <c:v>17.39</c:v>
                </c:pt>
                <c:pt idx="104">
                  <c:v>16.399999999999999</c:v>
                </c:pt>
                <c:pt idx="105">
                  <c:v>15.4</c:v>
                </c:pt>
                <c:pt idx="106">
                  <c:v>14.4</c:v>
                </c:pt>
                <c:pt idx="107">
                  <c:v>13.39</c:v>
                </c:pt>
                <c:pt idx="108">
                  <c:v>12.39</c:v>
                </c:pt>
                <c:pt idx="109">
                  <c:v>11.37</c:v>
                </c:pt>
                <c:pt idx="110">
                  <c:v>10.36</c:v>
                </c:pt>
                <c:pt idx="111">
                  <c:v>9.34</c:v>
                </c:pt>
                <c:pt idx="112">
                  <c:v>8.32</c:v>
                </c:pt>
                <c:pt idx="113">
                  <c:v>7.29</c:v>
                </c:pt>
                <c:pt idx="114">
                  <c:v>6.26</c:v>
                </c:pt>
                <c:pt idx="115">
                  <c:v>5.22</c:v>
                </c:pt>
                <c:pt idx="116">
                  <c:v>4.1900000000000004</c:v>
                </c:pt>
                <c:pt idx="117">
                  <c:v>3.15</c:v>
                </c:pt>
                <c:pt idx="118">
                  <c:v>2.1</c:v>
                </c:pt>
                <c:pt idx="119">
                  <c:v>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423592"/>
        <c:axId val="401423984"/>
      </c:lineChart>
      <c:catAx>
        <c:axId val="401423592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39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142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359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 (Int)'!$E$26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(Int)'!$E$28:$E$147</c:f>
              <c:numCache>
                <c:formatCode>_-[$$-409]* #,##0.00_ ;_-[$$-409]* \-#,##0.00\ ;_-[$$-409]* "-"??_ ;_-@_ </c:formatCode>
                <c:ptCount val="120"/>
                <c:pt idx="0">
                  <c:v>179.70999999999998</c:v>
                </c:pt>
                <c:pt idx="1">
                  <c:v>180.35999999999996</c:v>
                </c:pt>
                <c:pt idx="2">
                  <c:v>181.01999999999998</c:v>
                </c:pt>
                <c:pt idx="3">
                  <c:v>181.67999999999995</c:v>
                </c:pt>
                <c:pt idx="4">
                  <c:v>182.34999999999997</c:v>
                </c:pt>
                <c:pt idx="5">
                  <c:v>183.00999999999996</c:v>
                </c:pt>
                <c:pt idx="6">
                  <c:v>183.67999999999995</c:v>
                </c:pt>
                <c:pt idx="7">
                  <c:v>184.34999999999997</c:v>
                </c:pt>
                <c:pt idx="8">
                  <c:v>185.01999999999998</c:v>
                </c:pt>
                <c:pt idx="9">
                  <c:v>185.69999999999996</c:v>
                </c:pt>
                <c:pt idx="10">
                  <c:v>186.37999999999997</c:v>
                </c:pt>
                <c:pt idx="11">
                  <c:v>187.05999999999995</c:v>
                </c:pt>
                <c:pt idx="12">
                  <c:v>187.73999999999995</c:v>
                </c:pt>
                <c:pt idx="13">
                  <c:v>188.42999999999995</c:v>
                </c:pt>
                <c:pt idx="14">
                  <c:v>189.10999999999996</c:v>
                </c:pt>
                <c:pt idx="15">
                  <c:v>189.79999999999995</c:v>
                </c:pt>
                <c:pt idx="16">
                  <c:v>190.49999999999994</c:v>
                </c:pt>
                <c:pt idx="17">
                  <c:v>191.18999999999997</c:v>
                </c:pt>
                <c:pt idx="18">
                  <c:v>191.88999999999996</c:v>
                </c:pt>
                <c:pt idx="19">
                  <c:v>192.58999999999997</c:v>
                </c:pt>
                <c:pt idx="20">
                  <c:v>193.28999999999996</c:v>
                </c:pt>
                <c:pt idx="21">
                  <c:v>193.99999999999994</c:v>
                </c:pt>
                <c:pt idx="22">
                  <c:v>194.70999999999998</c:v>
                </c:pt>
                <c:pt idx="23">
                  <c:v>195.41999999999996</c:v>
                </c:pt>
                <c:pt idx="24">
                  <c:v>196.12999999999997</c:v>
                </c:pt>
                <c:pt idx="25">
                  <c:v>196.84999999999997</c:v>
                </c:pt>
                <c:pt idx="26">
                  <c:v>197.56999999999996</c:v>
                </c:pt>
                <c:pt idx="27">
                  <c:v>198.28999999999996</c:v>
                </c:pt>
                <c:pt idx="28">
                  <c:v>199.00999999999996</c:v>
                </c:pt>
                <c:pt idx="29">
                  <c:v>199.73999999999995</c:v>
                </c:pt>
                <c:pt idx="30">
                  <c:v>200.46999999999997</c:v>
                </c:pt>
                <c:pt idx="31">
                  <c:v>201.19999999999996</c:v>
                </c:pt>
                <c:pt idx="32">
                  <c:v>201.93999999999997</c:v>
                </c:pt>
                <c:pt idx="33">
                  <c:v>202.66999999999996</c:v>
                </c:pt>
                <c:pt idx="34">
                  <c:v>203.40999999999997</c:v>
                </c:pt>
                <c:pt idx="35">
                  <c:v>204.15999999999997</c:v>
                </c:pt>
                <c:pt idx="36">
                  <c:v>204.89999999999998</c:v>
                </c:pt>
                <c:pt idx="37">
                  <c:v>205.64999999999998</c:v>
                </c:pt>
                <c:pt idx="38">
                  <c:v>206.39999999999998</c:v>
                </c:pt>
                <c:pt idx="39">
                  <c:v>207.14999999999998</c:v>
                </c:pt>
                <c:pt idx="40">
                  <c:v>207.90999999999997</c:v>
                </c:pt>
                <c:pt idx="41">
                  <c:v>208.66999999999996</c:v>
                </c:pt>
                <c:pt idx="42">
                  <c:v>209.42999999999995</c:v>
                </c:pt>
                <c:pt idx="43">
                  <c:v>210.19999999999996</c:v>
                </c:pt>
                <c:pt idx="44">
                  <c:v>210.95999999999998</c:v>
                </c:pt>
                <c:pt idx="45">
                  <c:v>211.72999999999996</c:v>
                </c:pt>
                <c:pt idx="46">
                  <c:v>212.50999999999996</c:v>
                </c:pt>
                <c:pt idx="47">
                  <c:v>213.27999999999997</c:v>
                </c:pt>
                <c:pt idx="48">
                  <c:v>214.05999999999995</c:v>
                </c:pt>
                <c:pt idx="49">
                  <c:v>214.83999999999997</c:v>
                </c:pt>
                <c:pt idx="50">
                  <c:v>215.62999999999997</c:v>
                </c:pt>
                <c:pt idx="51">
                  <c:v>216.41999999999996</c:v>
                </c:pt>
                <c:pt idx="52">
                  <c:v>217.20999999999998</c:v>
                </c:pt>
                <c:pt idx="53">
                  <c:v>217.99999999999997</c:v>
                </c:pt>
                <c:pt idx="54">
                  <c:v>218.78999999999996</c:v>
                </c:pt>
                <c:pt idx="55">
                  <c:v>219.58999999999997</c:v>
                </c:pt>
                <c:pt idx="56">
                  <c:v>220.39999999999998</c:v>
                </c:pt>
                <c:pt idx="57">
                  <c:v>221.19999999999996</c:v>
                </c:pt>
                <c:pt idx="58">
                  <c:v>222.00999999999996</c:v>
                </c:pt>
                <c:pt idx="59">
                  <c:v>222.81999999999996</c:v>
                </c:pt>
                <c:pt idx="60">
                  <c:v>223.62999999999997</c:v>
                </c:pt>
                <c:pt idx="61">
                  <c:v>224.44999999999996</c:v>
                </c:pt>
                <c:pt idx="62">
                  <c:v>225.26999999999995</c:v>
                </c:pt>
                <c:pt idx="63">
                  <c:v>226.08999999999997</c:v>
                </c:pt>
                <c:pt idx="64">
                  <c:v>226.91999999999996</c:v>
                </c:pt>
                <c:pt idx="65">
                  <c:v>227.73999999999995</c:v>
                </c:pt>
                <c:pt idx="66">
                  <c:v>228.57999999999996</c:v>
                </c:pt>
                <c:pt idx="67">
                  <c:v>229.40999999999997</c:v>
                </c:pt>
                <c:pt idx="68">
                  <c:v>230.24999999999997</c:v>
                </c:pt>
                <c:pt idx="69">
                  <c:v>231.08999999999997</c:v>
                </c:pt>
                <c:pt idx="70">
                  <c:v>231.92999999999995</c:v>
                </c:pt>
                <c:pt idx="71">
                  <c:v>232.77999999999997</c:v>
                </c:pt>
                <c:pt idx="72">
                  <c:v>233.62999999999997</c:v>
                </c:pt>
                <c:pt idx="73">
                  <c:v>234.47999999999996</c:v>
                </c:pt>
                <c:pt idx="74">
                  <c:v>235.33999999999997</c:v>
                </c:pt>
                <c:pt idx="75">
                  <c:v>236.19999999999996</c:v>
                </c:pt>
                <c:pt idx="76">
                  <c:v>237.05999999999997</c:v>
                </c:pt>
                <c:pt idx="77">
                  <c:v>237.92999999999995</c:v>
                </c:pt>
                <c:pt idx="78">
                  <c:v>238.78999999999996</c:v>
                </c:pt>
                <c:pt idx="79">
                  <c:v>239.66999999999996</c:v>
                </c:pt>
                <c:pt idx="80">
                  <c:v>240.53999999999996</c:v>
                </c:pt>
                <c:pt idx="81">
                  <c:v>241.41999999999996</c:v>
                </c:pt>
                <c:pt idx="82">
                  <c:v>242.29999999999995</c:v>
                </c:pt>
                <c:pt idx="83">
                  <c:v>243.18999999999997</c:v>
                </c:pt>
                <c:pt idx="84">
                  <c:v>244.06999999999996</c:v>
                </c:pt>
                <c:pt idx="85">
                  <c:v>244.95999999999998</c:v>
                </c:pt>
                <c:pt idx="86">
                  <c:v>245.85999999999996</c:v>
                </c:pt>
                <c:pt idx="87">
                  <c:v>246.75999999999996</c:v>
                </c:pt>
                <c:pt idx="88">
                  <c:v>247.65999999999997</c:v>
                </c:pt>
                <c:pt idx="89">
                  <c:v>248.55999999999997</c:v>
                </c:pt>
                <c:pt idx="90">
                  <c:v>249.46999999999997</c:v>
                </c:pt>
                <c:pt idx="91">
                  <c:v>250.37999999999997</c:v>
                </c:pt>
                <c:pt idx="92">
                  <c:v>251.28999999999996</c:v>
                </c:pt>
                <c:pt idx="93">
                  <c:v>252.20999999999998</c:v>
                </c:pt>
                <c:pt idx="94">
                  <c:v>253.12999999999997</c:v>
                </c:pt>
                <c:pt idx="95">
                  <c:v>254.05999999999997</c:v>
                </c:pt>
                <c:pt idx="96">
                  <c:v>254.98999999999995</c:v>
                </c:pt>
                <c:pt idx="97">
                  <c:v>255.91999999999996</c:v>
                </c:pt>
                <c:pt idx="98">
                  <c:v>256.84999999999997</c:v>
                </c:pt>
                <c:pt idx="99">
                  <c:v>257.78999999999996</c:v>
                </c:pt>
                <c:pt idx="100">
                  <c:v>258.72999999999996</c:v>
                </c:pt>
                <c:pt idx="101">
                  <c:v>259.66999999999996</c:v>
                </c:pt>
                <c:pt idx="102">
                  <c:v>260.61999999999995</c:v>
                </c:pt>
                <c:pt idx="103">
                  <c:v>261.56999999999994</c:v>
                </c:pt>
                <c:pt idx="104">
                  <c:v>262.52999999999997</c:v>
                </c:pt>
                <c:pt idx="105">
                  <c:v>263.48999999999995</c:v>
                </c:pt>
                <c:pt idx="106">
                  <c:v>264.45</c:v>
                </c:pt>
                <c:pt idx="107">
                  <c:v>265.41999999999996</c:v>
                </c:pt>
                <c:pt idx="108">
                  <c:v>266.37999999999994</c:v>
                </c:pt>
                <c:pt idx="109">
                  <c:v>267.35999999999996</c:v>
                </c:pt>
                <c:pt idx="110">
                  <c:v>268.33</c:v>
                </c:pt>
                <c:pt idx="111">
                  <c:v>269.30999999999995</c:v>
                </c:pt>
                <c:pt idx="112">
                  <c:v>270.29999999999995</c:v>
                </c:pt>
                <c:pt idx="113">
                  <c:v>271.27999999999997</c:v>
                </c:pt>
                <c:pt idx="114">
                  <c:v>272.27</c:v>
                </c:pt>
                <c:pt idx="115">
                  <c:v>273.27</c:v>
                </c:pt>
                <c:pt idx="116">
                  <c:v>274.27</c:v>
                </c:pt>
                <c:pt idx="117">
                  <c:v>275.27</c:v>
                </c:pt>
                <c:pt idx="118">
                  <c:v>276.27</c:v>
                </c:pt>
                <c:pt idx="119">
                  <c:v>276.37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 (Int)'!$F$26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(Int)'!$F$28:$F$147</c:f>
              <c:numCache>
                <c:formatCode>_-[$$-409]* #,##0.00_ ;_-[$$-409]* \-#,##0.00\ ;_-[$$-409]* "-"??_ ;_-@_ </c:formatCode>
                <c:ptCount val="120"/>
                <c:pt idx="0">
                  <c:v>98.58</c:v>
                </c:pt>
                <c:pt idx="1">
                  <c:v>97.93</c:v>
                </c:pt>
                <c:pt idx="2">
                  <c:v>97.27</c:v>
                </c:pt>
                <c:pt idx="3">
                  <c:v>96.61</c:v>
                </c:pt>
                <c:pt idx="4">
                  <c:v>95.94</c:v>
                </c:pt>
                <c:pt idx="5">
                  <c:v>95.28</c:v>
                </c:pt>
                <c:pt idx="6">
                  <c:v>94.61</c:v>
                </c:pt>
                <c:pt idx="7">
                  <c:v>93.94</c:v>
                </c:pt>
                <c:pt idx="8">
                  <c:v>93.27</c:v>
                </c:pt>
                <c:pt idx="9">
                  <c:v>92.59</c:v>
                </c:pt>
                <c:pt idx="10">
                  <c:v>91.91</c:v>
                </c:pt>
                <c:pt idx="11">
                  <c:v>91.23</c:v>
                </c:pt>
                <c:pt idx="12">
                  <c:v>90.55</c:v>
                </c:pt>
                <c:pt idx="13">
                  <c:v>89.86</c:v>
                </c:pt>
                <c:pt idx="14">
                  <c:v>89.18</c:v>
                </c:pt>
                <c:pt idx="15">
                  <c:v>88.49</c:v>
                </c:pt>
                <c:pt idx="16">
                  <c:v>87.79</c:v>
                </c:pt>
                <c:pt idx="17">
                  <c:v>87.1</c:v>
                </c:pt>
                <c:pt idx="18">
                  <c:v>86.4</c:v>
                </c:pt>
                <c:pt idx="19">
                  <c:v>85.7</c:v>
                </c:pt>
                <c:pt idx="20">
                  <c:v>85</c:v>
                </c:pt>
                <c:pt idx="21">
                  <c:v>84.29</c:v>
                </c:pt>
                <c:pt idx="22">
                  <c:v>83.58</c:v>
                </c:pt>
                <c:pt idx="23">
                  <c:v>82.87</c:v>
                </c:pt>
                <c:pt idx="24">
                  <c:v>82.16</c:v>
                </c:pt>
                <c:pt idx="25">
                  <c:v>81.44</c:v>
                </c:pt>
                <c:pt idx="26">
                  <c:v>80.72</c:v>
                </c:pt>
                <c:pt idx="27">
                  <c:v>80</c:v>
                </c:pt>
                <c:pt idx="28">
                  <c:v>79.28</c:v>
                </c:pt>
                <c:pt idx="29">
                  <c:v>78.55</c:v>
                </c:pt>
                <c:pt idx="30">
                  <c:v>77.819999999999993</c:v>
                </c:pt>
                <c:pt idx="31">
                  <c:v>77.09</c:v>
                </c:pt>
                <c:pt idx="32">
                  <c:v>76.349999999999994</c:v>
                </c:pt>
                <c:pt idx="33">
                  <c:v>75.62</c:v>
                </c:pt>
                <c:pt idx="34">
                  <c:v>74.88</c:v>
                </c:pt>
                <c:pt idx="35">
                  <c:v>74.13</c:v>
                </c:pt>
                <c:pt idx="36">
                  <c:v>73.39</c:v>
                </c:pt>
                <c:pt idx="37">
                  <c:v>72.64</c:v>
                </c:pt>
                <c:pt idx="38">
                  <c:v>71.89</c:v>
                </c:pt>
                <c:pt idx="39">
                  <c:v>71.14</c:v>
                </c:pt>
                <c:pt idx="40">
                  <c:v>70.38</c:v>
                </c:pt>
                <c:pt idx="41">
                  <c:v>69.62</c:v>
                </c:pt>
                <c:pt idx="42">
                  <c:v>68.86</c:v>
                </c:pt>
                <c:pt idx="43">
                  <c:v>68.09</c:v>
                </c:pt>
                <c:pt idx="44">
                  <c:v>67.33</c:v>
                </c:pt>
                <c:pt idx="45">
                  <c:v>66.56</c:v>
                </c:pt>
                <c:pt idx="46">
                  <c:v>65.78</c:v>
                </c:pt>
                <c:pt idx="47">
                  <c:v>65.010000000000005</c:v>
                </c:pt>
                <c:pt idx="48">
                  <c:v>64.23</c:v>
                </c:pt>
                <c:pt idx="49">
                  <c:v>63.45</c:v>
                </c:pt>
                <c:pt idx="50">
                  <c:v>62.66</c:v>
                </c:pt>
                <c:pt idx="51">
                  <c:v>61.87</c:v>
                </c:pt>
                <c:pt idx="52">
                  <c:v>61.08</c:v>
                </c:pt>
                <c:pt idx="53">
                  <c:v>60.29</c:v>
                </c:pt>
                <c:pt idx="54">
                  <c:v>59.5</c:v>
                </c:pt>
                <c:pt idx="55">
                  <c:v>58.7</c:v>
                </c:pt>
                <c:pt idx="56">
                  <c:v>57.89</c:v>
                </c:pt>
                <c:pt idx="57">
                  <c:v>57.09</c:v>
                </c:pt>
                <c:pt idx="58">
                  <c:v>56.28</c:v>
                </c:pt>
                <c:pt idx="59">
                  <c:v>55.47</c:v>
                </c:pt>
                <c:pt idx="60">
                  <c:v>54.66</c:v>
                </c:pt>
                <c:pt idx="61">
                  <c:v>53.84</c:v>
                </c:pt>
                <c:pt idx="62">
                  <c:v>53.02</c:v>
                </c:pt>
                <c:pt idx="63">
                  <c:v>52.2</c:v>
                </c:pt>
                <c:pt idx="64">
                  <c:v>51.37</c:v>
                </c:pt>
                <c:pt idx="65">
                  <c:v>50.55</c:v>
                </c:pt>
                <c:pt idx="66">
                  <c:v>49.71</c:v>
                </c:pt>
                <c:pt idx="67">
                  <c:v>48.88</c:v>
                </c:pt>
                <c:pt idx="68">
                  <c:v>48.04</c:v>
                </c:pt>
                <c:pt idx="69">
                  <c:v>47.2</c:v>
                </c:pt>
                <c:pt idx="70">
                  <c:v>46.36</c:v>
                </c:pt>
                <c:pt idx="71">
                  <c:v>45.51</c:v>
                </c:pt>
                <c:pt idx="72">
                  <c:v>44.66</c:v>
                </c:pt>
                <c:pt idx="73">
                  <c:v>43.81</c:v>
                </c:pt>
                <c:pt idx="74">
                  <c:v>42.95</c:v>
                </c:pt>
                <c:pt idx="75">
                  <c:v>42.09</c:v>
                </c:pt>
                <c:pt idx="76">
                  <c:v>41.23</c:v>
                </c:pt>
                <c:pt idx="77">
                  <c:v>40.36</c:v>
                </c:pt>
                <c:pt idx="78">
                  <c:v>39.5</c:v>
                </c:pt>
                <c:pt idx="79">
                  <c:v>38.619999999999997</c:v>
                </c:pt>
                <c:pt idx="80">
                  <c:v>37.75</c:v>
                </c:pt>
                <c:pt idx="81">
                  <c:v>36.869999999999997</c:v>
                </c:pt>
                <c:pt idx="82">
                  <c:v>35.99</c:v>
                </c:pt>
                <c:pt idx="83">
                  <c:v>35.1</c:v>
                </c:pt>
                <c:pt idx="84">
                  <c:v>34.22</c:v>
                </c:pt>
                <c:pt idx="85">
                  <c:v>33.33</c:v>
                </c:pt>
                <c:pt idx="86">
                  <c:v>32.43</c:v>
                </c:pt>
                <c:pt idx="87">
                  <c:v>31.53</c:v>
                </c:pt>
                <c:pt idx="88">
                  <c:v>30.63</c:v>
                </c:pt>
                <c:pt idx="89">
                  <c:v>29.73</c:v>
                </c:pt>
                <c:pt idx="90">
                  <c:v>28.82</c:v>
                </c:pt>
                <c:pt idx="91">
                  <c:v>27.91</c:v>
                </c:pt>
                <c:pt idx="92">
                  <c:v>27</c:v>
                </c:pt>
                <c:pt idx="93">
                  <c:v>26.08</c:v>
                </c:pt>
                <c:pt idx="94">
                  <c:v>25.16</c:v>
                </c:pt>
                <c:pt idx="95">
                  <c:v>24.23</c:v>
                </c:pt>
                <c:pt idx="96">
                  <c:v>23.3</c:v>
                </c:pt>
                <c:pt idx="97">
                  <c:v>22.37</c:v>
                </c:pt>
                <c:pt idx="98">
                  <c:v>21.44</c:v>
                </c:pt>
                <c:pt idx="99">
                  <c:v>20.5</c:v>
                </c:pt>
                <c:pt idx="100">
                  <c:v>19.559999999999999</c:v>
                </c:pt>
                <c:pt idx="101">
                  <c:v>18.62</c:v>
                </c:pt>
                <c:pt idx="102">
                  <c:v>17.670000000000002</c:v>
                </c:pt>
                <c:pt idx="103">
                  <c:v>16.72</c:v>
                </c:pt>
                <c:pt idx="104">
                  <c:v>15.76</c:v>
                </c:pt>
                <c:pt idx="105">
                  <c:v>14.8</c:v>
                </c:pt>
                <c:pt idx="106">
                  <c:v>13.84</c:v>
                </c:pt>
                <c:pt idx="107">
                  <c:v>12.87</c:v>
                </c:pt>
                <c:pt idx="108">
                  <c:v>11.91</c:v>
                </c:pt>
                <c:pt idx="109">
                  <c:v>10.93</c:v>
                </c:pt>
                <c:pt idx="110">
                  <c:v>9.9600000000000009</c:v>
                </c:pt>
                <c:pt idx="111">
                  <c:v>8.98</c:v>
                </c:pt>
                <c:pt idx="112">
                  <c:v>7.99</c:v>
                </c:pt>
                <c:pt idx="113">
                  <c:v>7.01</c:v>
                </c:pt>
                <c:pt idx="114">
                  <c:v>6.02</c:v>
                </c:pt>
                <c:pt idx="115">
                  <c:v>5.0199999999999996</c:v>
                </c:pt>
                <c:pt idx="116">
                  <c:v>4.0199999999999996</c:v>
                </c:pt>
                <c:pt idx="117">
                  <c:v>3.02</c:v>
                </c:pt>
                <c:pt idx="118">
                  <c:v>2.02</c:v>
                </c:pt>
                <c:pt idx="119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425160"/>
        <c:axId val="401425552"/>
      </c:lineChart>
      <c:catAx>
        <c:axId val="401425160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55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142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5160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 (25)'!$E$26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(25)'!$E$28:$E$147</c:f>
              <c:numCache>
                <c:formatCode>_-[$$-409]* #,##0.00_ ;_-[$$-409]* \-#,##0.00\ ;_-[$$-409]* "-"??_ ;_-@_ </c:formatCode>
                <c:ptCount val="120"/>
                <c:pt idx="0">
                  <c:v>51.689999999999984</c:v>
                </c:pt>
                <c:pt idx="1">
                  <c:v>51.869999999999976</c:v>
                </c:pt>
                <c:pt idx="2">
                  <c:v>52.059999999999974</c:v>
                </c:pt>
                <c:pt idx="3">
                  <c:v>52.249999999999986</c:v>
                </c:pt>
                <c:pt idx="4">
                  <c:v>52.439999999999984</c:v>
                </c:pt>
                <c:pt idx="5">
                  <c:v>52.639999999999986</c:v>
                </c:pt>
                <c:pt idx="6">
                  <c:v>52.829999999999984</c:v>
                </c:pt>
                <c:pt idx="7">
                  <c:v>53.019999999999982</c:v>
                </c:pt>
                <c:pt idx="8">
                  <c:v>53.20999999999998</c:v>
                </c:pt>
                <c:pt idx="9">
                  <c:v>53.409999999999982</c:v>
                </c:pt>
                <c:pt idx="10">
                  <c:v>53.59999999999998</c:v>
                </c:pt>
                <c:pt idx="11">
                  <c:v>53.799999999999983</c:v>
                </c:pt>
                <c:pt idx="12">
                  <c:v>53.999999999999986</c:v>
                </c:pt>
                <c:pt idx="13">
                  <c:v>54.189999999999984</c:v>
                </c:pt>
                <c:pt idx="14">
                  <c:v>54.389999999999986</c:v>
                </c:pt>
                <c:pt idx="15">
                  <c:v>54.589999999999975</c:v>
                </c:pt>
                <c:pt idx="16">
                  <c:v>54.789999999999978</c:v>
                </c:pt>
                <c:pt idx="17">
                  <c:v>54.989999999999981</c:v>
                </c:pt>
                <c:pt idx="18">
                  <c:v>55.189999999999984</c:v>
                </c:pt>
                <c:pt idx="19">
                  <c:v>55.389999999999986</c:v>
                </c:pt>
                <c:pt idx="20">
                  <c:v>55.589999999999975</c:v>
                </c:pt>
                <c:pt idx="21">
                  <c:v>55.799999999999983</c:v>
                </c:pt>
                <c:pt idx="22">
                  <c:v>55.999999999999986</c:v>
                </c:pt>
                <c:pt idx="23">
                  <c:v>56.199999999999974</c:v>
                </c:pt>
                <c:pt idx="24">
                  <c:v>56.409999999999982</c:v>
                </c:pt>
                <c:pt idx="25">
                  <c:v>56.619999999999976</c:v>
                </c:pt>
                <c:pt idx="26">
                  <c:v>56.819999999999979</c:v>
                </c:pt>
                <c:pt idx="27">
                  <c:v>57.029999999999987</c:v>
                </c:pt>
                <c:pt idx="28">
                  <c:v>57.239999999999981</c:v>
                </c:pt>
                <c:pt idx="29">
                  <c:v>57.449999999999974</c:v>
                </c:pt>
                <c:pt idx="30">
                  <c:v>57.659999999999982</c:v>
                </c:pt>
                <c:pt idx="31">
                  <c:v>57.869999999999976</c:v>
                </c:pt>
                <c:pt idx="32">
                  <c:v>58.079999999999984</c:v>
                </c:pt>
                <c:pt idx="33">
                  <c:v>58.289999999999978</c:v>
                </c:pt>
                <c:pt idx="34">
                  <c:v>58.499999999999986</c:v>
                </c:pt>
                <c:pt idx="35">
                  <c:v>58.719999999999985</c:v>
                </c:pt>
                <c:pt idx="36">
                  <c:v>58.929999999999978</c:v>
                </c:pt>
                <c:pt idx="37">
                  <c:v>59.149999999999977</c:v>
                </c:pt>
                <c:pt idx="38">
                  <c:v>59.359999999999985</c:v>
                </c:pt>
                <c:pt idx="39">
                  <c:v>59.579999999999984</c:v>
                </c:pt>
                <c:pt idx="40">
                  <c:v>59.799999999999983</c:v>
                </c:pt>
                <c:pt idx="41">
                  <c:v>60.019999999999982</c:v>
                </c:pt>
                <c:pt idx="42">
                  <c:v>60.229999999999976</c:v>
                </c:pt>
                <c:pt idx="43">
                  <c:v>60.449999999999974</c:v>
                </c:pt>
                <c:pt idx="44">
                  <c:v>60.679999999999978</c:v>
                </c:pt>
                <c:pt idx="45">
                  <c:v>60.899999999999977</c:v>
                </c:pt>
                <c:pt idx="46">
                  <c:v>61.119999999999976</c:v>
                </c:pt>
                <c:pt idx="47">
                  <c:v>61.339999999999975</c:v>
                </c:pt>
                <c:pt idx="48">
                  <c:v>61.569999999999979</c:v>
                </c:pt>
                <c:pt idx="49">
                  <c:v>61.789999999999978</c:v>
                </c:pt>
                <c:pt idx="50">
                  <c:v>62.019999999999982</c:v>
                </c:pt>
                <c:pt idx="51">
                  <c:v>62.239999999999981</c:v>
                </c:pt>
                <c:pt idx="52">
                  <c:v>62.469999999999985</c:v>
                </c:pt>
                <c:pt idx="53">
                  <c:v>62.699999999999974</c:v>
                </c:pt>
                <c:pt idx="54">
                  <c:v>62.929999999999978</c:v>
                </c:pt>
                <c:pt idx="55">
                  <c:v>63.159999999999982</c:v>
                </c:pt>
                <c:pt idx="56">
                  <c:v>63.389999999999986</c:v>
                </c:pt>
                <c:pt idx="57">
                  <c:v>63.619999999999976</c:v>
                </c:pt>
                <c:pt idx="58">
                  <c:v>63.84999999999998</c:v>
                </c:pt>
                <c:pt idx="59">
                  <c:v>64.079999999999984</c:v>
                </c:pt>
                <c:pt idx="60">
                  <c:v>64.319999999999979</c:v>
                </c:pt>
                <c:pt idx="61">
                  <c:v>64.549999999999983</c:v>
                </c:pt>
                <c:pt idx="62">
                  <c:v>64.789999999999978</c:v>
                </c:pt>
                <c:pt idx="63">
                  <c:v>65.029999999999987</c:v>
                </c:pt>
                <c:pt idx="64">
                  <c:v>65.259999999999977</c:v>
                </c:pt>
                <c:pt idx="65">
                  <c:v>65.499999999999986</c:v>
                </c:pt>
                <c:pt idx="66">
                  <c:v>65.739999999999981</c:v>
                </c:pt>
                <c:pt idx="67">
                  <c:v>65.979999999999976</c:v>
                </c:pt>
                <c:pt idx="68">
                  <c:v>66.219999999999985</c:v>
                </c:pt>
                <c:pt idx="69">
                  <c:v>66.45999999999998</c:v>
                </c:pt>
                <c:pt idx="70">
                  <c:v>66.70999999999998</c:v>
                </c:pt>
                <c:pt idx="71">
                  <c:v>66.949999999999974</c:v>
                </c:pt>
                <c:pt idx="72">
                  <c:v>67.189999999999984</c:v>
                </c:pt>
                <c:pt idx="73">
                  <c:v>67.439999999999984</c:v>
                </c:pt>
                <c:pt idx="74">
                  <c:v>67.689999999999984</c:v>
                </c:pt>
                <c:pt idx="75">
                  <c:v>67.929999999999978</c:v>
                </c:pt>
                <c:pt idx="76">
                  <c:v>68.179999999999978</c:v>
                </c:pt>
                <c:pt idx="77">
                  <c:v>68.429999999999978</c:v>
                </c:pt>
                <c:pt idx="78">
                  <c:v>68.679999999999978</c:v>
                </c:pt>
                <c:pt idx="79">
                  <c:v>68.929999999999978</c:v>
                </c:pt>
                <c:pt idx="80">
                  <c:v>69.179999999999978</c:v>
                </c:pt>
                <c:pt idx="81">
                  <c:v>69.429999999999978</c:v>
                </c:pt>
                <c:pt idx="82">
                  <c:v>69.689999999999984</c:v>
                </c:pt>
                <c:pt idx="83">
                  <c:v>69.939999999999984</c:v>
                </c:pt>
                <c:pt idx="84">
                  <c:v>70.199999999999974</c:v>
                </c:pt>
                <c:pt idx="85">
                  <c:v>70.449999999999974</c:v>
                </c:pt>
                <c:pt idx="86">
                  <c:v>70.70999999999998</c:v>
                </c:pt>
                <c:pt idx="87">
                  <c:v>70.969999999999985</c:v>
                </c:pt>
                <c:pt idx="88">
                  <c:v>71.229999999999976</c:v>
                </c:pt>
                <c:pt idx="89">
                  <c:v>71.489999999999981</c:v>
                </c:pt>
                <c:pt idx="90">
                  <c:v>71.749999999999986</c:v>
                </c:pt>
                <c:pt idx="91">
                  <c:v>72.009999999999977</c:v>
                </c:pt>
                <c:pt idx="92">
                  <c:v>72.269999999999982</c:v>
                </c:pt>
                <c:pt idx="93">
                  <c:v>72.539999999999978</c:v>
                </c:pt>
                <c:pt idx="94">
                  <c:v>72.799999999999983</c:v>
                </c:pt>
                <c:pt idx="95">
                  <c:v>73.069999999999979</c:v>
                </c:pt>
                <c:pt idx="96">
                  <c:v>73.339999999999975</c:v>
                </c:pt>
                <c:pt idx="97">
                  <c:v>73.59999999999998</c:v>
                </c:pt>
                <c:pt idx="98">
                  <c:v>73.869999999999976</c:v>
                </c:pt>
                <c:pt idx="99">
                  <c:v>74.139999999999986</c:v>
                </c:pt>
                <c:pt idx="100">
                  <c:v>74.409999999999982</c:v>
                </c:pt>
                <c:pt idx="101">
                  <c:v>74.679999999999978</c:v>
                </c:pt>
                <c:pt idx="102">
                  <c:v>74.95999999999998</c:v>
                </c:pt>
                <c:pt idx="103">
                  <c:v>75.229999999999976</c:v>
                </c:pt>
                <c:pt idx="104">
                  <c:v>75.509999999999977</c:v>
                </c:pt>
                <c:pt idx="105">
                  <c:v>75.779999999999987</c:v>
                </c:pt>
                <c:pt idx="106">
                  <c:v>76.059999999999974</c:v>
                </c:pt>
                <c:pt idx="107">
                  <c:v>76.339999999999975</c:v>
                </c:pt>
                <c:pt idx="108">
                  <c:v>76.609999999999985</c:v>
                </c:pt>
                <c:pt idx="109">
                  <c:v>76.889999999999986</c:v>
                </c:pt>
                <c:pt idx="110">
                  <c:v>77.169999999999987</c:v>
                </c:pt>
                <c:pt idx="111">
                  <c:v>77.45999999999998</c:v>
                </c:pt>
                <c:pt idx="112">
                  <c:v>77.739999999999981</c:v>
                </c:pt>
                <c:pt idx="113">
                  <c:v>78.019999999999982</c:v>
                </c:pt>
                <c:pt idx="114">
                  <c:v>78.309999999999974</c:v>
                </c:pt>
                <c:pt idx="115">
                  <c:v>78.589999999999975</c:v>
                </c:pt>
                <c:pt idx="116">
                  <c:v>78.879999999999981</c:v>
                </c:pt>
                <c:pt idx="117">
                  <c:v>79.169999999999987</c:v>
                </c:pt>
                <c:pt idx="118">
                  <c:v>79.45999999999998</c:v>
                </c:pt>
                <c:pt idx="119">
                  <c:v>79.749999999999986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 (25)'!$F$26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(25)'!$F$28:$F$147</c:f>
              <c:numCache>
                <c:formatCode>_-[$$-409]* #,##0.00_ ;_-[$$-409]* \-#,##0.00\ ;_-[$$-409]* "-"??_ ;_-@_ </c:formatCode>
                <c:ptCount val="120"/>
                <c:pt idx="0">
                  <c:v>102.55</c:v>
                </c:pt>
                <c:pt idx="1">
                  <c:v>102.37</c:v>
                </c:pt>
                <c:pt idx="2">
                  <c:v>102.18</c:v>
                </c:pt>
                <c:pt idx="3">
                  <c:v>101.99</c:v>
                </c:pt>
                <c:pt idx="4">
                  <c:v>101.8</c:v>
                </c:pt>
                <c:pt idx="5">
                  <c:v>101.6</c:v>
                </c:pt>
                <c:pt idx="6">
                  <c:v>101.41</c:v>
                </c:pt>
                <c:pt idx="7">
                  <c:v>101.22</c:v>
                </c:pt>
                <c:pt idx="8">
                  <c:v>101.03</c:v>
                </c:pt>
                <c:pt idx="9">
                  <c:v>100.83</c:v>
                </c:pt>
                <c:pt idx="10">
                  <c:v>100.64</c:v>
                </c:pt>
                <c:pt idx="11">
                  <c:v>100.44</c:v>
                </c:pt>
                <c:pt idx="12">
                  <c:v>100.24</c:v>
                </c:pt>
                <c:pt idx="13">
                  <c:v>100.05</c:v>
                </c:pt>
                <c:pt idx="14">
                  <c:v>99.85</c:v>
                </c:pt>
                <c:pt idx="15">
                  <c:v>99.65</c:v>
                </c:pt>
                <c:pt idx="16">
                  <c:v>99.45</c:v>
                </c:pt>
                <c:pt idx="17">
                  <c:v>99.25</c:v>
                </c:pt>
                <c:pt idx="18">
                  <c:v>99.05</c:v>
                </c:pt>
                <c:pt idx="19">
                  <c:v>98.85</c:v>
                </c:pt>
                <c:pt idx="20">
                  <c:v>98.65</c:v>
                </c:pt>
                <c:pt idx="21">
                  <c:v>98.44</c:v>
                </c:pt>
                <c:pt idx="22">
                  <c:v>98.24</c:v>
                </c:pt>
                <c:pt idx="23">
                  <c:v>98.04</c:v>
                </c:pt>
                <c:pt idx="24">
                  <c:v>97.83</c:v>
                </c:pt>
                <c:pt idx="25">
                  <c:v>97.62</c:v>
                </c:pt>
                <c:pt idx="26">
                  <c:v>97.42</c:v>
                </c:pt>
                <c:pt idx="27">
                  <c:v>97.21</c:v>
                </c:pt>
                <c:pt idx="28">
                  <c:v>97</c:v>
                </c:pt>
                <c:pt idx="29">
                  <c:v>96.79</c:v>
                </c:pt>
                <c:pt idx="30">
                  <c:v>96.58</c:v>
                </c:pt>
                <c:pt idx="31">
                  <c:v>96.37</c:v>
                </c:pt>
                <c:pt idx="32">
                  <c:v>96.16</c:v>
                </c:pt>
                <c:pt idx="33">
                  <c:v>95.95</c:v>
                </c:pt>
                <c:pt idx="34">
                  <c:v>95.74</c:v>
                </c:pt>
                <c:pt idx="35">
                  <c:v>95.52</c:v>
                </c:pt>
                <c:pt idx="36">
                  <c:v>95.31</c:v>
                </c:pt>
                <c:pt idx="37">
                  <c:v>95.09</c:v>
                </c:pt>
                <c:pt idx="38">
                  <c:v>94.88</c:v>
                </c:pt>
                <c:pt idx="39">
                  <c:v>94.66</c:v>
                </c:pt>
                <c:pt idx="40">
                  <c:v>94.44</c:v>
                </c:pt>
                <c:pt idx="41">
                  <c:v>94.22</c:v>
                </c:pt>
                <c:pt idx="42">
                  <c:v>94.01</c:v>
                </c:pt>
                <c:pt idx="43">
                  <c:v>93.79</c:v>
                </c:pt>
                <c:pt idx="44">
                  <c:v>93.56</c:v>
                </c:pt>
                <c:pt idx="45">
                  <c:v>93.34</c:v>
                </c:pt>
                <c:pt idx="46">
                  <c:v>93.12</c:v>
                </c:pt>
                <c:pt idx="47">
                  <c:v>92.9</c:v>
                </c:pt>
                <c:pt idx="48">
                  <c:v>92.67</c:v>
                </c:pt>
                <c:pt idx="49">
                  <c:v>92.45</c:v>
                </c:pt>
                <c:pt idx="50">
                  <c:v>92.22</c:v>
                </c:pt>
                <c:pt idx="51">
                  <c:v>92</c:v>
                </c:pt>
                <c:pt idx="52">
                  <c:v>91.77</c:v>
                </c:pt>
                <c:pt idx="53">
                  <c:v>91.54</c:v>
                </c:pt>
                <c:pt idx="54">
                  <c:v>91.31</c:v>
                </c:pt>
                <c:pt idx="55">
                  <c:v>91.08</c:v>
                </c:pt>
                <c:pt idx="56">
                  <c:v>90.85</c:v>
                </c:pt>
                <c:pt idx="57">
                  <c:v>90.62</c:v>
                </c:pt>
                <c:pt idx="58">
                  <c:v>90.39</c:v>
                </c:pt>
                <c:pt idx="59">
                  <c:v>90.16</c:v>
                </c:pt>
                <c:pt idx="60">
                  <c:v>89.92</c:v>
                </c:pt>
                <c:pt idx="61">
                  <c:v>89.69</c:v>
                </c:pt>
                <c:pt idx="62">
                  <c:v>89.45</c:v>
                </c:pt>
                <c:pt idx="63">
                  <c:v>89.21</c:v>
                </c:pt>
                <c:pt idx="64">
                  <c:v>88.98</c:v>
                </c:pt>
                <c:pt idx="65">
                  <c:v>88.74</c:v>
                </c:pt>
                <c:pt idx="66">
                  <c:v>88.5</c:v>
                </c:pt>
                <c:pt idx="67">
                  <c:v>88.26</c:v>
                </c:pt>
                <c:pt idx="68">
                  <c:v>88.02</c:v>
                </c:pt>
                <c:pt idx="69">
                  <c:v>87.78</c:v>
                </c:pt>
                <c:pt idx="70">
                  <c:v>87.53</c:v>
                </c:pt>
                <c:pt idx="71">
                  <c:v>87.29</c:v>
                </c:pt>
                <c:pt idx="72">
                  <c:v>87.05</c:v>
                </c:pt>
                <c:pt idx="73">
                  <c:v>86.8</c:v>
                </c:pt>
                <c:pt idx="74">
                  <c:v>86.55</c:v>
                </c:pt>
                <c:pt idx="75">
                  <c:v>86.31</c:v>
                </c:pt>
                <c:pt idx="76">
                  <c:v>86.06</c:v>
                </c:pt>
                <c:pt idx="77">
                  <c:v>85.81</c:v>
                </c:pt>
                <c:pt idx="78">
                  <c:v>85.56</c:v>
                </c:pt>
                <c:pt idx="79">
                  <c:v>85.31</c:v>
                </c:pt>
                <c:pt idx="80">
                  <c:v>85.06</c:v>
                </c:pt>
                <c:pt idx="81">
                  <c:v>84.81</c:v>
                </c:pt>
                <c:pt idx="82">
                  <c:v>84.55</c:v>
                </c:pt>
                <c:pt idx="83">
                  <c:v>84.3</c:v>
                </c:pt>
                <c:pt idx="84">
                  <c:v>84.04</c:v>
                </c:pt>
                <c:pt idx="85">
                  <c:v>83.79</c:v>
                </c:pt>
                <c:pt idx="86">
                  <c:v>83.53</c:v>
                </c:pt>
                <c:pt idx="87">
                  <c:v>83.27</c:v>
                </c:pt>
                <c:pt idx="88">
                  <c:v>83.01</c:v>
                </c:pt>
                <c:pt idx="89">
                  <c:v>82.75</c:v>
                </c:pt>
                <c:pt idx="90">
                  <c:v>82.49</c:v>
                </c:pt>
                <c:pt idx="91">
                  <c:v>82.23</c:v>
                </c:pt>
                <c:pt idx="92">
                  <c:v>81.97</c:v>
                </c:pt>
                <c:pt idx="93">
                  <c:v>81.7</c:v>
                </c:pt>
                <c:pt idx="94">
                  <c:v>81.44</c:v>
                </c:pt>
                <c:pt idx="95">
                  <c:v>81.17</c:v>
                </c:pt>
                <c:pt idx="96">
                  <c:v>80.900000000000006</c:v>
                </c:pt>
                <c:pt idx="97">
                  <c:v>80.64</c:v>
                </c:pt>
                <c:pt idx="98">
                  <c:v>80.37</c:v>
                </c:pt>
                <c:pt idx="99">
                  <c:v>80.099999999999994</c:v>
                </c:pt>
                <c:pt idx="100">
                  <c:v>79.83</c:v>
                </c:pt>
                <c:pt idx="101">
                  <c:v>79.56</c:v>
                </c:pt>
                <c:pt idx="102">
                  <c:v>79.28</c:v>
                </c:pt>
                <c:pt idx="103">
                  <c:v>79.010000000000005</c:v>
                </c:pt>
                <c:pt idx="104">
                  <c:v>78.73</c:v>
                </c:pt>
                <c:pt idx="105">
                  <c:v>78.459999999999994</c:v>
                </c:pt>
                <c:pt idx="106">
                  <c:v>78.180000000000007</c:v>
                </c:pt>
                <c:pt idx="107">
                  <c:v>77.900000000000006</c:v>
                </c:pt>
                <c:pt idx="108">
                  <c:v>77.63</c:v>
                </c:pt>
                <c:pt idx="109">
                  <c:v>77.349999999999994</c:v>
                </c:pt>
                <c:pt idx="110">
                  <c:v>77.069999999999993</c:v>
                </c:pt>
                <c:pt idx="111">
                  <c:v>76.78</c:v>
                </c:pt>
                <c:pt idx="112">
                  <c:v>76.5</c:v>
                </c:pt>
                <c:pt idx="113">
                  <c:v>76.22</c:v>
                </c:pt>
                <c:pt idx="114">
                  <c:v>75.930000000000007</c:v>
                </c:pt>
                <c:pt idx="115">
                  <c:v>75.650000000000006</c:v>
                </c:pt>
                <c:pt idx="116">
                  <c:v>75.36</c:v>
                </c:pt>
                <c:pt idx="117">
                  <c:v>75.069999999999993</c:v>
                </c:pt>
                <c:pt idx="118">
                  <c:v>74.78</c:v>
                </c:pt>
                <c:pt idx="119">
                  <c:v>74.489999999999995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425944"/>
        <c:axId val="401426336"/>
      </c:lineChart>
      <c:catAx>
        <c:axId val="401425944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63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142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0142594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21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563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1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da\aid$\geblerr\My%20Documents\Financial%20Aid\Freshman%20Packaging%20Reg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2006-07"/>
      <sheetName val="2007-08"/>
      <sheetName val="SR 2008-09"/>
      <sheetName val="J 2009-10"/>
      <sheetName val="S 2010-11"/>
      <sheetName val="F 2011-12"/>
      <sheetName val="2012-2013"/>
      <sheetName val="Cells"/>
      <sheetName val="Award Overview"/>
      <sheetName val="COSTS"/>
      <sheetName val="RENEWAL"/>
      <sheetName val="Loan Calculator"/>
      <sheetName val="Monthly Interest"/>
      <sheetName val="PLUS &amp; Private Loan Calculator"/>
      <sheetName val="Loan Consolidation"/>
      <sheetName val="IBR Plans"/>
      <sheetName val="AWARD STRUCTURE"/>
      <sheetName val="12-13 PELL SCHEDULE"/>
      <sheetName val="11-12 PELL SCHEDULE"/>
      <sheetName val="WTG Calculation"/>
      <sheetName val="WTG"/>
      <sheetName val="Private Loan Return Calc"/>
      <sheetName val="Admissions Rubric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10</v>
          </cell>
        </row>
        <row r="27">
          <cell r="C27" t="str">
            <v>Payment
Date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lds.ed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lnet.com/" TargetMode="External"/><Relationship Id="rId13" Type="http://schemas.openxmlformats.org/officeDocument/2006/relationships/hyperlink" Target="http://www.mycornerstoneloan.org/" TargetMode="External"/><Relationship Id="rId3" Type="http://schemas.openxmlformats.org/officeDocument/2006/relationships/hyperlink" Target="http://www.edfinancial.com/DL" TargetMode="External"/><Relationship Id="rId7" Type="http://schemas.openxmlformats.org/officeDocument/2006/relationships/hyperlink" Target="http://www.mohela.com/" TargetMode="External"/><Relationship Id="rId12" Type="http://schemas.openxmlformats.org/officeDocument/2006/relationships/hyperlink" Target="http://www.aspireresourcesinc.com/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mycornerstoneloan.org/" TargetMode="External"/><Relationship Id="rId16" Type="http://schemas.openxmlformats.org/officeDocument/2006/relationships/hyperlink" Target="http://www.acs-education.com/" TargetMode="External"/><Relationship Id="rId1" Type="http://schemas.openxmlformats.org/officeDocument/2006/relationships/hyperlink" Target="http://www.aspireresourcesinc.com/" TargetMode="External"/><Relationship Id="rId6" Type="http://schemas.openxmlformats.org/officeDocument/2006/relationships/hyperlink" Target="https://www.mygreatlakes.org/" TargetMode="External"/><Relationship Id="rId11" Type="http://schemas.openxmlformats.org/officeDocument/2006/relationships/hyperlink" Target="http://www.vsacfederalloans.org/" TargetMode="External"/><Relationship Id="rId5" Type="http://schemas.openxmlformats.org/officeDocument/2006/relationships/hyperlink" Target="http://www.gsmr.org/" TargetMode="External"/><Relationship Id="rId15" Type="http://schemas.openxmlformats.org/officeDocument/2006/relationships/hyperlink" Target="http://www.navient.com/loan-customers/" TargetMode="External"/><Relationship Id="rId10" Type="http://schemas.openxmlformats.org/officeDocument/2006/relationships/hyperlink" Target="https://www.navient.com/loan-customers/" TargetMode="External"/><Relationship Id="rId4" Type="http://schemas.openxmlformats.org/officeDocument/2006/relationships/hyperlink" Target="http://www.myfedloan.org/" TargetMode="External"/><Relationship Id="rId9" Type="http://schemas.openxmlformats.org/officeDocument/2006/relationships/hyperlink" Target="http://www.osla.org/" TargetMode="External"/><Relationship Id="rId14" Type="http://schemas.openxmlformats.org/officeDocument/2006/relationships/hyperlink" Target="http://www.mygreatlak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5" zoomScaleNormal="85" workbookViewId="0">
      <selection activeCell="B3" sqref="B3"/>
    </sheetView>
  </sheetViews>
  <sheetFormatPr defaultColWidth="8.88671875" defaultRowHeight="15.6"/>
  <cols>
    <col min="1" max="1" width="5.5546875" style="76" customWidth="1"/>
    <col min="2" max="2" width="13.6640625" style="81" customWidth="1"/>
    <col min="3" max="3" width="27.6640625" style="76" customWidth="1"/>
    <col min="4" max="4" width="15" style="77" customWidth="1"/>
    <col min="5" max="5" width="13.44140625" style="78" customWidth="1"/>
    <col min="6" max="6" width="14.33203125" style="78" customWidth="1"/>
    <col min="7" max="7" width="12.33203125" style="78" customWidth="1"/>
    <col min="8" max="8" width="14.6640625" style="77" customWidth="1"/>
    <col min="9" max="9" width="13.6640625" style="77" customWidth="1"/>
    <col min="10" max="11" width="15.44140625" style="79" customWidth="1"/>
    <col min="12" max="12" width="20.6640625" style="81" bestFit="1" customWidth="1"/>
    <col min="13" max="13" width="25.5546875" style="81" bestFit="1" customWidth="1"/>
    <col min="14" max="16384" width="8.88671875" style="76"/>
  </cols>
  <sheetData>
    <row r="1" spans="2:14" ht="21.6" thickBot="1">
      <c r="B1" s="98" t="s">
        <v>77</v>
      </c>
      <c r="H1" s="186" t="s">
        <v>134</v>
      </c>
      <c r="I1" s="205"/>
      <c r="J1" s="206"/>
    </row>
    <row r="2" spans="2:14" s="105" customFormat="1" ht="75" customHeight="1" thickBot="1">
      <c r="B2" s="99" t="s">
        <v>35</v>
      </c>
      <c r="C2" s="99" t="s">
        <v>38</v>
      </c>
      <c r="D2" s="100" t="s">
        <v>34</v>
      </c>
      <c r="E2" s="101" t="s">
        <v>90</v>
      </c>
      <c r="F2" s="102" t="s">
        <v>81</v>
      </c>
      <c r="G2" s="102" t="s">
        <v>65</v>
      </c>
      <c r="H2" s="103" t="s">
        <v>63</v>
      </c>
      <c r="I2" s="103" t="s">
        <v>64</v>
      </c>
      <c r="J2" s="104" t="s">
        <v>62</v>
      </c>
      <c r="K2" s="162"/>
      <c r="L2" s="190" t="s">
        <v>33</v>
      </c>
      <c r="M2" s="190" t="s">
        <v>32</v>
      </c>
      <c r="N2" s="191"/>
    </row>
    <row r="3" spans="2:14" ht="18" customHeight="1" thickBot="1">
      <c r="B3" s="188" t="s">
        <v>26</v>
      </c>
      <c r="C3" s="140" t="s">
        <v>37</v>
      </c>
      <c r="D3" s="141">
        <v>3500</v>
      </c>
      <c r="E3" s="179">
        <f>IF($C3="", "", IF($C3="Subsidized Stafford Loan", VLOOKUP($B3,$C$32:$D$43,2,FALSE),IF($C3="Unsubsidized Stafford Loan", VLOOKUP($B3,$G$32:$H$43,2,FALSE), IF($C3="PLUS Loan",VLOOKUP($B3,$L$32:$M$43,2,), IF($C3="Perkins Loan",0.05,)))))</f>
        <v>3.4000000000000002E-2</v>
      </c>
      <c r="F3" s="142">
        <f>IF($C3="", "", Unsubsidized!F2)</f>
        <v>0</v>
      </c>
      <c r="G3" s="144">
        <f>SUM(F3:F12)</f>
        <v>1087.7185489390829</v>
      </c>
      <c r="H3" s="145">
        <f>SUM(D3:D12)</f>
        <v>27000</v>
      </c>
      <c r="I3" s="145">
        <f>H3+G3</f>
        <v>28087.718548939083</v>
      </c>
      <c r="J3" s="146">
        <f>IF(H3=0,"",(M3/H3))</f>
        <v>4.3814814814814813E-2</v>
      </c>
      <c r="K3" s="163"/>
      <c r="L3" s="192">
        <f t="shared" ref="L3:L12" si="0">IF(D3=0,0,D3*E3)</f>
        <v>119.00000000000001</v>
      </c>
      <c r="M3" s="192">
        <f>SUM(L3:L12)</f>
        <v>1183</v>
      </c>
      <c r="N3" s="193">
        <f>IF($B3="", "", IF($C3="Unsubsidized Stafford Loan", E3, 0))</f>
        <v>0</v>
      </c>
    </row>
    <row r="4" spans="2:14" ht="18" customHeight="1">
      <c r="B4" s="176" t="str">
        <f>VLOOKUP($B$3,Sheet1!$A$1:$E$15,1,FALSE)</f>
        <v>2011-2012</v>
      </c>
      <c r="C4" s="170" t="s">
        <v>39</v>
      </c>
      <c r="D4" s="171">
        <v>2000</v>
      </c>
      <c r="E4" s="180">
        <f t="shared" ref="E4:E12" si="1">IF($C4="", "", IF($C4="Subsidized Stafford Loan", VLOOKUP($B4,$C$32:$D$43,2,FALSE),IF($C4="Unsubsidized Stafford Loan", VLOOKUP($B4,$G$32:$H$43,2,FALSE), IF($C4="PLUS Loan",VLOOKUP($B4,$L$32:$M$43,2,), IF($C4="Perkins Loan",0.05,)))))</f>
        <v>6.8000000000000005E-2</v>
      </c>
      <c r="F4" s="172">
        <f>IF($C4="", "", Unsubsidized!F3)</f>
        <v>509.74401095140314</v>
      </c>
      <c r="G4" s="80"/>
      <c r="L4" s="192">
        <f t="shared" si="0"/>
        <v>136</v>
      </c>
      <c r="M4" s="194"/>
      <c r="N4" s="193">
        <f>IF($B4="", "", IF($C4="Unsubsidized Stafford Loan", E4, 0))</f>
        <v>6.8000000000000005E-2</v>
      </c>
    </row>
    <row r="5" spans="2:14" ht="18" customHeight="1">
      <c r="B5" s="177" t="str">
        <f>VLOOKUP($B$3,Sheet1!$A$1:$E$15,2,FALSE)</f>
        <v>2012-2013</v>
      </c>
      <c r="C5" s="138" t="s">
        <v>37</v>
      </c>
      <c r="D5" s="139">
        <v>4500</v>
      </c>
      <c r="E5" s="181">
        <f t="shared" si="1"/>
        <v>3.4000000000000002E-2</v>
      </c>
      <c r="F5" s="143">
        <f>IF($C5="", "", Unsubsidized!F4)</f>
        <v>0</v>
      </c>
      <c r="G5" s="80"/>
      <c r="L5" s="192">
        <f t="shared" si="0"/>
        <v>153</v>
      </c>
      <c r="M5" s="194"/>
      <c r="N5" s="193">
        <f t="shared" ref="N5:N12" si="2">IF($B5="", "", IF($C5="Unsubsidized Stafford Loan", E5, 0))</f>
        <v>0</v>
      </c>
    </row>
    <row r="6" spans="2:14" ht="18" customHeight="1">
      <c r="B6" s="176" t="str">
        <f>VLOOKUP($B$3,Sheet1!$A$1:$E$15,2,FALSE)</f>
        <v>2012-2013</v>
      </c>
      <c r="C6" s="170" t="s">
        <v>39</v>
      </c>
      <c r="D6" s="171">
        <v>2000</v>
      </c>
      <c r="E6" s="180">
        <f t="shared" si="1"/>
        <v>6.8000000000000005E-2</v>
      </c>
      <c r="F6" s="172">
        <f>IF($C6="", "", Unsubsidized!F5)</f>
        <v>373.46475017111567</v>
      </c>
      <c r="G6" s="80"/>
      <c r="H6" s="159" t="s">
        <v>95</v>
      </c>
      <c r="L6" s="192">
        <f t="shared" si="0"/>
        <v>136</v>
      </c>
      <c r="M6" s="194"/>
      <c r="N6" s="193">
        <f t="shared" si="2"/>
        <v>6.8000000000000005E-2</v>
      </c>
    </row>
    <row r="7" spans="2:14" ht="18" customHeight="1">
      <c r="B7" s="177" t="str">
        <f>VLOOKUP($B$3,Sheet1!$A$1:$E$15,3,FALSE)</f>
        <v>2013-2014</v>
      </c>
      <c r="C7" s="138" t="s">
        <v>37</v>
      </c>
      <c r="D7" s="139">
        <v>5500</v>
      </c>
      <c r="E7" s="181">
        <f t="shared" si="1"/>
        <v>3.8600000000000002E-2</v>
      </c>
      <c r="F7" s="143">
        <f>IF($C7="", "", Unsubsidized!F6)</f>
        <v>0</v>
      </c>
      <c r="G7" s="80"/>
      <c r="H7" s="160" t="s">
        <v>117</v>
      </c>
      <c r="I7" s="183"/>
      <c r="L7" s="192">
        <f t="shared" si="0"/>
        <v>212.3</v>
      </c>
      <c r="M7" s="194"/>
      <c r="N7" s="193">
        <f t="shared" si="2"/>
        <v>0</v>
      </c>
    </row>
    <row r="8" spans="2:14" ht="18" customHeight="1">
      <c r="B8" s="176" t="str">
        <f>VLOOKUP($B$3,Sheet1!$A$1:$E$15,3,FALSE)</f>
        <v>2013-2014</v>
      </c>
      <c r="C8" s="170" t="s">
        <v>39</v>
      </c>
      <c r="D8" s="171">
        <v>2000</v>
      </c>
      <c r="E8" s="180">
        <f t="shared" si="1"/>
        <v>3.8600000000000002E-2</v>
      </c>
      <c r="F8" s="172">
        <f>IF($C8="", "", Unsubsidized!F7)</f>
        <v>134.84900752908968</v>
      </c>
      <c r="G8" s="80"/>
      <c r="H8" s="160" t="s">
        <v>118</v>
      </c>
      <c r="I8" s="136" t="str">
        <f>IF($I$7="","",VLOOKUP($I$7,Servicers!$A$1:$C$12,2,FALSE))</f>
        <v/>
      </c>
      <c r="J8" s="76"/>
      <c r="K8" s="76"/>
      <c r="L8" s="192">
        <f t="shared" si="0"/>
        <v>77.2</v>
      </c>
      <c r="M8" s="194"/>
      <c r="N8" s="193">
        <f t="shared" si="2"/>
        <v>3.8600000000000002E-2</v>
      </c>
    </row>
    <row r="9" spans="2:14" ht="18" customHeight="1">
      <c r="B9" s="177" t="str">
        <f>VLOOKUP($B$3,Sheet1!$A$1:$E$15,4,FALSE)</f>
        <v>2014-2015</v>
      </c>
      <c r="C9" s="138" t="s">
        <v>37</v>
      </c>
      <c r="D9" s="139">
        <v>5500</v>
      </c>
      <c r="E9" s="181">
        <f t="shared" si="1"/>
        <v>4.6600000000000003E-2</v>
      </c>
      <c r="F9" s="143">
        <f>IF($C9="", "", Unsubsidized!F8)</f>
        <v>0</v>
      </c>
      <c r="G9" s="80"/>
      <c r="H9" s="161" t="s">
        <v>119</v>
      </c>
      <c r="I9" s="136" t="str">
        <f>IF($I$7="","",VLOOKUP($I$7,Servicers!$A$1:$C$12,3,FALSE))</f>
        <v/>
      </c>
      <c r="J9" s="76"/>
      <c r="K9" s="76"/>
      <c r="L9" s="192">
        <f t="shared" si="0"/>
        <v>256.3</v>
      </c>
      <c r="M9" s="194"/>
      <c r="N9" s="193">
        <f t="shared" si="2"/>
        <v>0</v>
      </c>
    </row>
    <row r="10" spans="2:14" ht="18" customHeight="1">
      <c r="B10" s="176" t="str">
        <f>VLOOKUP($B$3,Sheet1!$A$1:$E$15,4,FALSE)</f>
        <v>2014-2015</v>
      </c>
      <c r="C10" s="170" t="s">
        <v>39</v>
      </c>
      <c r="D10" s="171">
        <v>2000</v>
      </c>
      <c r="E10" s="180">
        <f t="shared" si="1"/>
        <v>4.6600000000000003E-2</v>
      </c>
      <c r="F10" s="172">
        <f>IF($C10="", "", Unsubsidized!F9)</f>
        <v>69.660780287474338</v>
      </c>
      <c r="G10" s="80"/>
      <c r="H10" s="76"/>
      <c r="I10" s="76"/>
      <c r="J10" s="76"/>
      <c r="K10" s="76"/>
      <c r="L10" s="192">
        <f t="shared" si="0"/>
        <v>93.2</v>
      </c>
      <c r="M10" s="194"/>
      <c r="N10" s="193">
        <f t="shared" si="2"/>
        <v>4.6600000000000003E-2</v>
      </c>
    </row>
    <row r="11" spans="2:14" ht="18" customHeight="1">
      <c r="B11" s="177" t="str">
        <f>VLOOKUP($B$3,Sheet1!$A$1:$E$15,5,FALSE)</f>
        <v>2015-2016</v>
      </c>
      <c r="C11" s="138"/>
      <c r="D11" s="139"/>
      <c r="E11" s="181" t="str">
        <f t="shared" si="1"/>
        <v/>
      </c>
      <c r="F11" s="143" t="str">
        <f>IF($C11="", "", Unsubsidized!F10)</f>
        <v/>
      </c>
      <c r="G11" s="80"/>
      <c r="H11" s="76"/>
      <c r="I11" s="76"/>
      <c r="J11" s="76"/>
      <c r="K11" s="76"/>
      <c r="L11" s="192">
        <f t="shared" si="0"/>
        <v>0</v>
      </c>
      <c r="M11" s="194"/>
      <c r="N11" s="193">
        <f t="shared" si="2"/>
        <v>0</v>
      </c>
    </row>
    <row r="12" spans="2:14" ht="18" customHeight="1" thickBot="1">
      <c r="B12" s="178" t="str">
        <f>VLOOKUP($B$3,Sheet1!$A$1:$E$15,5,FALSE)</f>
        <v>2015-2016</v>
      </c>
      <c r="C12" s="173"/>
      <c r="D12" s="174"/>
      <c r="E12" s="182" t="str">
        <f t="shared" si="1"/>
        <v/>
      </c>
      <c r="F12" s="175" t="str">
        <f>IF($C12="", "", Unsubsidized!F11)</f>
        <v/>
      </c>
      <c r="G12" s="80"/>
      <c r="H12" s="76"/>
      <c r="I12" s="76"/>
      <c r="J12" s="76"/>
      <c r="K12" s="76"/>
      <c r="L12" s="192">
        <f t="shared" si="0"/>
        <v>0</v>
      </c>
      <c r="M12" s="194"/>
      <c r="N12" s="193">
        <f t="shared" si="2"/>
        <v>0</v>
      </c>
    </row>
    <row r="13" spans="2:14" ht="12" customHeight="1" thickBot="1">
      <c r="F13" s="76"/>
      <c r="G13" s="76"/>
      <c r="H13" s="76"/>
      <c r="I13" s="76"/>
      <c r="J13" s="76"/>
      <c r="K13" s="76"/>
    </row>
    <row r="14" spans="2:14" ht="21.6" thickBot="1">
      <c r="B14" s="106" t="s">
        <v>78</v>
      </c>
      <c r="C14" s="107"/>
      <c r="D14" s="187">
        <v>42170</v>
      </c>
      <c r="F14" s="76"/>
      <c r="G14" s="76"/>
      <c r="H14" s="76"/>
      <c r="I14" s="76"/>
      <c r="J14" s="76"/>
      <c r="K14" s="76"/>
    </row>
    <row r="15" spans="2:14" ht="10.95" customHeight="1">
      <c r="B15" s="195"/>
      <c r="C15" s="195"/>
      <c r="F15" s="76"/>
      <c r="G15" s="76"/>
      <c r="H15" s="76"/>
      <c r="I15" s="76"/>
      <c r="J15" s="76"/>
      <c r="K15" s="76"/>
    </row>
    <row r="16" spans="2:14" ht="21.6" thickBot="1">
      <c r="B16" s="200" t="s">
        <v>79</v>
      </c>
      <c r="C16" s="200"/>
      <c r="D16" s="200"/>
      <c r="E16" s="200"/>
      <c r="F16" s="201"/>
      <c r="G16" s="201"/>
      <c r="H16" s="201"/>
      <c r="I16" s="201"/>
      <c r="J16" s="76"/>
      <c r="K16" s="76"/>
    </row>
    <row r="17" spans="1:14" ht="16.2" thickBot="1">
      <c r="B17" s="108" t="s">
        <v>50</v>
      </c>
      <c r="C17" s="109"/>
      <c r="D17" s="83"/>
      <c r="E17" s="82"/>
      <c r="F17" s="202" t="s">
        <v>131</v>
      </c>
      <c r="G17" s="203"/>
      <c r="H17" s="203"/>
      <c r="I17" s="204"/>
      <c r="J17" s="110" t="s">
        <v>92</v>
      </c>
      <c r="K17" s="110"/>
    </row>
    <row r="18" spans="1:14" ht="18.600000000000001" thickBot="1">
      <c r="B18" s="164" t="s">
        <v>53</v>
      </c>
      <c r="C18" s="168"/>
      <c r="D18" s="165">
        <f>IF('Loan Calculator'!D8&gt;0,'Loan Calculator'!D18,"")</f>
        <v>289.5</v>
      </c>
      <c r="E18" s="84"/>
      <c r="F18" s="169" t="s">
        <v>66</v>
      </c>
      <c r="G18" s="166"/>
      <c r="H18" s="166"/>
      <c r="I18" s="189"/>
      <c r="J18" s="110" t="s">
        <v>91</v>
      </c>
      <c r="K18" s="110"/>
    </row>
    <row r="19" spans="1:14" ht="18.600000000000001" thickBot="1">
      <c r="B19" s="111"/>
      <c r="C19" s="112"/>
      <c r="D19" s="113"/>
      <c r="E19" s="86"/>
      <c r="F19" s="167" t="s">
        <v>53</v>
      </c>
      <c r="G19" s="168"/>
      <c r="H19" s="168"/>
      <c r="I19" s="165" t="e">
        <f>IF(F17="Income Based Repayment (25 years)",IF($D$18&gt;H23,H23,$D$18),IF($D$18&gt;I23,I23,$D$18))</f>
        <v>#N/A</v>
      </c>
      <c r="J19" s="87"/>
      <c r="K19" s="87"/>
    </row>
    <row r="20" spans="1:14" ht="15.6" customHeight="1" thickBot="1">
      <c r="B20" s="114" t="s">
        <v>51</v>
      </c>
      <c r="C20" s="112"/>
      <c r="D20" s="113"/>
      <c r="E20" s="86"/>
      <c r="F20" s="196" t="s">
        <v>67</v>
      </c>
      <c r="G20" s="196"/>
      <c r="H20" s="196"/>
      <c r="I20" s="197"/>
      <c r="J20" s="76"/>
      <c r="K20" s="76"/>
    </row>
    <row r="21" spans="1:14" ht="18.600000000000001" thickBot="1">
      <c r="B21" s="167" t="s">
        <v>53</v>
      </c>
      <c r="C21" s="168"/>
      <c r="D21" s="184" t="str">
        <f>IF(H3&gt;30000, 'Loan Calculator (25)'!D18, "Not Eligible")</f>
        <v>Not Eligible</v>
      </c>
      <c r="E21" s="86"/>
      <c r="F21" s="196"/>
      <c r="G21" s="196"/>
      <c r="H21" s="196"/>
      <c r="I21" s="197"/>
      <c r="J21" s="88"/>
      <c r="K21" s="88"/>
    </row>
    <row r="22" spans="1:14" ht="18">
      <c r="B22" s="115" t="s">
        <v>52</v>
      </c>
      <c r="C22" s="116"/>
      <c r="D22" s="89"/>
      <c r="E22" s="90"/>
      <c r="F22" s="198"/>
      <c r="G22" s="198"/>
      <c r="H22" s="198"/>
      <c r="I22" s="199"/>
      <c r="J22" s="88"/>
      <c r="K22" s="88"/>
    </row>
    <row r="23" spans="1:14" ht="18">
      <c r="B23" s="117" t="s">
        <v>75</v>
      </c>
      <c r="D23" s="76"/>
      <c r="E23" s="118" t="s">
        <v>74</v>
      </c>
      <c r="G23" s="76"/>
      <c r="H23" s="151" t="e">
        <f>VLOOKUP(I18,'IBR Plans'!$B$3:$C$15,2,)</f>
        <v>#N/A</v>
      </c>
      <c r="I23" s="151" t="e">
        <f>VLOOKUP(I18,'IBR Plans'!L3:M15,2,)</f>
        <v>#N/A</v>
      </c>
      <c r="J23" s="88"/>
      <c r="K23" s="88"/>
    </row>
    <row r="24" spans="1:14" ht="18.600000000000001" thickBot="1">
      <c r="A24" s="85"/>
      <c r="B24" s="120" t="s">
        <v>130</v>
      </c>
      <c r="C24" s="109"/>
      <c r="D24" s="83"/>
      <c r="E24" s="82"/>
      <c r="F24" s="82"/>
      <c r="G24" s="82"/>
      <c r="H24" s="92"/>
      <c r="I24" s="93"/>
      <c r="J24" s="88"/>
      <c r="K24" s="88"/>
    </row>
    <row r="25" spans="1:14" ht="18.600000000000001" thickBot="1">
      <c r="A25" s="85"/>
      <c r="B25" s="167" t="s">
        <v>80</v>
      </c>
      <c r="C25" s="168"/>
      <c r="D25" s="165">
        <f>'Loan Calculator (Int)'!D18</f>
        <v>278.28999999999996</v>
      </c>
      <c r="E25" s="90"/>
      <c r="F25" s="90"/>
      <c r="G25" s="90"/>
      <c r="H25" s="94"/>
      <c r="I25" s="95"/>
      <c r="J25" s="88"/>
      <c r="K25" s="88"/>
    </row>
    <row r="26" spans="1:14" ht="10.199999999999999" customHeight="1">
      <c r="A26" s="85"/>
      <c r="B26" s="121"/>
      <c r="C26" s="112"/>
      <c r="D26" s="122"/>
      <c r="E26" s="86"/>
      <c r="F26" s="85"/>
      <c r="G26" s="86"/>
      <c r="H26" s="96"/>
      <c r="I26" s="96"/>
      <c r="J26" s="88"/>
      <c r="K26" s="88"/>
    </row>
    <row r="27" spans="1:14" ht="13.95" customHeight="1">
      <c r="A27" s="85"/>
      <c r="B27" s="123"/>
      <c r="C27" s="124"/>
      <c r="D27" s="76"/>
      <c r="E27" s="97"/>
      <c r="F27" s="76"/>
      <c r="G27" s="97"/>
      <c r="H27" s="91"/>
      <c r="I27" s="91"/>
      <c r="J27" s="88"/>
      <c r="K27" s="88"/>
    </row>
    <row r="28" spans="1:14" ht="13.95" customHeight="1">
      <c r="B28" s="125" t="s">
        <v>138</v>
      </c>
      <c r="D28" s="126"/>
      <c r="E28" s="97"/>
      <c r="F28" s="76"/>
      <c r="G28" s="97"/>
      <c r="H28" s="91"/>
      <c r="I28" s="91"/>
      <c r="J28" s="88"/>
      <c r="K28" s="88"/>
    </row>
    <row r="29" spans="1:14" ht="18">
      <c r="B29" s="127"/>
      <c r="D29" s="119"/>
      <c r="E29" s="97"/>
      <c r="F29" s="97"/>
      <c r="G29" s="97"/>
      <c r="H29" s="91"/>
      <c r="I29" s="91"/>
      <c r="J29" s="88"/>
      <c r="K29" s="88"/>
    </row>
    <row r="30" spans="1:14" ht="18">
      <c r="C30" s="128" t="s">
        <v>82</v>
      </c>
      <c r="E30" s="97"/>
      <c r="F30" s="97"/>
      <c r="G30" s="129" t="s">
        <v>84</v>
      </c>
      <c r="H30" s="91"/>
      <c r="I30" s="91"/>
      <c r="J30" s="88"/>
      <c r="K30" s="88"/>
      <c r="L30" s="129" t="s">
        <v>93</v>
      </c>
      <c r="M30" s="91"/>
      <c r="N30" s="91"/>
    </row>
    <row r="31" spans="1:14" ht="18">
      <c r="B31" s="76"/>
      <c r="C31" s="130" t="s">
        <v>35</v>
      </c>
      <c r="D31" s="131" t="s">
        <v>83</v>
      </c>
      <c r="G31" s="130" t="s">
        <v>35</v>
      </c>
      <c r="H31" s="131" t="s">
        <v>83</v>
      </c>
      <c r="I31" s="78"/>
      <c r="J31" s="88"/>
      <c r="K31" s="88"/>
      <c r="L31" s="130" t="s">
        <v>35</v>
      </c>
      <c r="M31" s="131" t="s">
        <v>83</v>
      </c>
      <c r="N31" s="78"/>
    </row>
    <row r="32" spans="1:14">
      <c r="B32" s="148" t="s">
        <v>82</v>
      </c>
      <c r="C32" s="132" t="s">
        <v>31</v>
      </c>
      <c r="D32" s="133">
        <v>6.8000000000000005E-2</v>
      </c>
      <c r="E32" s="134"/>
      <c r="F32" s="149" t="s">
        <v>39</v>
      </c>
      <c r="G32" s="132" t="s">
        <v>31</v>
      </c>
      <c r="H32" s="133">
        <v>6.8000000000000005E-2</v>
      </c>
      <c r="I32" s="134"/>
      <c r="J32" s="150" t="s">
        <v>94</v>
      </c>
      <c r="K32" s="150"/>
      <c r="L32" s="132" t="s">
        <v>31</v>
      </c>
      <c r="M32" s="133">
        <v>7.9000000000000001E-2</v>
      </c>
      <c r="N32" s="134"/>
    </row>
    <row r="33" spans="2:14">
      <c r="B33" s="148" t="s">
        <v>82</v>
      </c>
      <c r="C33" s="124" t="s">
        <v>30</v>
      </c>
      <c r="D33" s="135">
        <v>6.8000000000000005E-2</v>
      </c>
      <c r="E33" s="134"/>
      <c r="F33" s="149" t="s">
        <v>39</v>
      </c>
      <c r="G33" s="124" t="s">
        <v>30</v>
      </c>
      <c r="H33" s="133">
        <v>6.8000000000000005E-2</v>
      </c>
      <c r="I33" s="134"/>
      <c r="J33" s="150" t="s">
        <v>94</v>
      </c>
      <c r="K33" s="150"/>
      <c r="L33" s="124" t="s">
        <v>30</v>
      </c>
      <c r="M33" s="133">
        <v>7.9000000000000001E-2</v>
      </c>
      <c r="N33" s="134"/>
    </row>
    <row r="34" spans="2:14">
      <c r="B34" s="148" t="s">
        <v>82</v>
      </c>
      <c r="C34" s="132" t="s">
        <v>29</v>
      </c>
      <c r="D34" s="133">
        <v>0.06</v>
      </c>
      <c r="E34" s="134"/>
      <c r="F34" s="149" t="s">
        <v>39</v>
      </c>
      <c r="G34" s="132" t="s">
        <v>29</v>
      </c>
      <c r="H34" s="133">
        <v>6.8000000000000005E-2</v>
      </c>
      <c r="I34" s="134"/>
      <c r="J34" s="150" t="s">
        <v>94</v>
      </c>
      <c r="K34" s="150"/>
      <c r="L34" s="132" t="s">
        <v>29</v>
      </c>
      <c r="M34" s="133">
        <v>7.9000000000000001E-2</v>
      </c>
      <c r="N34" s="134"/>
    </row>
    <row r="35" spans="2:14">
      <c r="B35" s="148" t="s">
        <v>82</v>
      </c>
      <c r="C35" s="136" t="s">
        <v>28</v>
      </c>
      <c r="D35" s="133">
        <v>5.6000000000000001E-2</v>
      </c>
      <c r="E35" s="134"/>
      <c r="F35" s="149" t="s">
        <v>39</v>
      </c>
      <c r="G35" s="136" t="s">
        <v>28</v>
      </c>
      <c r="H35" s="133">
        <v>6.8000000000000005E-2</v>
      </c>
      <c r="I35" s="134"/>
      <c r="J35" s="150" t="s">
        <v>94</v>
      </c>
      <c r="K35" s="150"/>
      <c r="L35" s="136" t="s">
        <v>28</v>
      </c>
      <c r="M35" s="133">
        <v>7.9000000000000001E-2</v>
      </c>
      <c r="N35" s="134"/>
    </row>
    <row r="36" spans="2:14">
      <c r="B36" s="148" t="s">
        <v>82</v>
      </c>
      <c r="C36" s="132" t="s">
        <v>27</v>
      </c>
      <c r="D36" s="133">
        <v>4.4999999999999998E-2</v>
      </c>
      <c r="E36" s="134"/>
      <c r="F36" s="149" t="s">
        <v>39</v>
      </c>
      <c r="G36" s="132" t="s">
        <v>27</v>
      </c>
      <c r="H36" s="133">
        <v>6.8000000000000005E-2</v>
      </c>
      <c r="I36" s="134"/>
      <c r="J36" s="150" t="s">
        <v>94</v>
      </c>
      <c r="K36" s="150"/>
      <c r="L36" s="132" t="s">
        <v>27</v>
      </c>
      <c r="M36" s="133">
        <v>7.9000000000000001E-2</v>
      </c>
      <c r="N36" s="134"/>
    </row>
    <row r="37" spans="2:14">
      <c r="B37" s="148" t="s">
        <v>82</v>
      </c>
      <c r="C37" s="132" t="s">
        <v>26</v>
      </c>
      <c r="D37" s="133">
        <v>3.4000000000000002E-2</v>
      </c>
      <c r="E37" s="134"/>
      <c r="F37" s="149" t="s">
        <v>39</v>
      </c>
      <c r="G37" s="132" t="s">
        <v>26</v>
      </c>
      <c r="H37" s="133">
        <v>6.8000000000000005E-2</v>
      </c>
      <c r="I37" s="134"/>
      <c r="J37" s="150" t="s">
        <v>94</v>
      </c>
      <c r="K37" s="150"/>
      <c r="L37" s="132" t="s">
        <v>26</v>
      </c>
      <c r="M37" s="133">
        <v>7.9000000000000001E-2</v>
      </c>
      <c r="N37" s="134"/>
    </row>
    <row r="38" spans="2:14">
      <c r="B38" s="148" t="s">
        <v>82</v>
      </c>
      <c r="C38" s="132" t="s">
        <v>36</v>
      </c>
      <c r="D38" s="135">
        <v>3.4000000000000002E-2</v>
      </c>
      <c r="E38" s="134"/>
      <c r="F38" s="149" t="s">
        <v>39</v>
      </c>
      <c r="G38" s="132" t="s">
        <v>36</v>
      </c>
      <c r="H38" s="133">
        <v>6.8000000000000005E-2</v>
      </c>
      <c r="I38" s="134"/>
      <c r="J38" s="150" t="s">
        <v>94</v>
      </c>
      <c r="K38" s="150"/>
      <c r="L38" s="132" t="s">
        <v>36</v>
      </c>
      <c r="M38" s="133">
        <v>7.9000000000000001E-2</v>
      </c>
      <c r="N38" s="134"/>
    </row>
    <row r="39" spans="2:14">
      <c r="B39" s="148" t="s">
        <v>82</v>
      </c>
      <c r="C39" s="76" t="s">
        <v>69</v>
      </c>
      <c r="D39" s="135">
        <v>3.8600000000000002E-2</v>
      </c>
      <c r="E39" s="137"/>
      <c r="F39" s="149" t="s">
        <v>39</v>
      </c>
      <c r="G39" s="76" t="s">
        <v>69</v>
      </c>
      <c r="H39" s="135">
        <v>3.8600000000000002E-2</v>
      </c>
      <c r="I39" s="137"/>
      <c r="J39" s="150" t="s">
        <v>94</v>
      </c>
      <c r="K39" s="150"/>
      <c r="L39" s="76" t="s">
        <v>69</v>
      </c>
      <c r="M39" s="135">
        <v>6.4100000000000004E-2</v>
      </c>
      <c r="N39" s="137"/>
    </row>
    <row r="40" spans="2:14">
      <c r="B40" s="148" t="s">
        <v>82</v>
      </c>
      <c r="C40" s="76" t="s">
        <v>70</v>
      </c>
      <c r="D40" s="135">
        <v>4.6600000000000003E-2</v>
      </c>
      <c r="E40" s="137"/>
      <c r="F40" s="149" t="s">
        <v>39</v>
      </c>
      <c r="G40" s="76" t="s">
        <v>70</v>
      </c>
      <c r="H40" s="135">
        <v>4.6600000000000003E-2</v>
      </c>
      <c r="I40" s="137"/>
      <c r="J40" s="150" t="s">
        <v>94</v>
      </c>
      <c r="K40" s="150"/>
      <c r="L40" s="76" t="s">
        <v>70</v>
      </c>
      <c r="M40" s="135">
        <v>7.2099999999999997E-2</v>
      </c>
      <c r="N40" s="137"/>
    </row>
    <row r="41" spans="2:14">
      <c r="B41" s="148" t="s">
        <v>82</v>
      </c>
      <c r="C41" s="76" t="s">
        <v>71</v>
      </c>
      <c r="D41" s="135">
        <v>4.2900000000000001E-2</v>
      </c>
      <c r="E41" s="137"/>
      <c r="F41" s="149" t="s">
        <v>39</v>
      </c>
      <c r="G41" s="76" t="s">
        <v>71</v>
      </c>
      <c r="H41" s="135">
        <v>4.2900000000000001E-2</v>
      </c>
      <c r="I41" s="137"/>
      <c r="J41" s="150" t="s">
        <v>94</v>
      </c>
      <c r="K41" s="150"/>
      <c r="L41" s="76" t="s">
        <v>71</v>
      </c>
      <c r="M41" s="135">
        <v>6.8400000000000002E-2</v>
      </c>
      <c r="N41" s="137"/>
    </row>
    <row r="42" spans="2:14">
      <c r="B42" s="148" t="s">
        <v>82</v>
      </c>
      <c r="C42" s="76" t="s">
        <v>72</v>
      </c>
      <c r="D42" s="135">
        <v>0.05</v>
      </c>
      <c r="E42" s="137" t="s">
        <v>76</v>
      </c>
      <c r="F42" s="149" t="s">
        <v>39</v>
      </c>
      <c r="G42" s="76" t="s">
        <v>72</v>
      </c>
      <c r="H42" s="135">
        <v>0.05</v>
      </c>
      <c r="I42" s="137" t="s">
        <v>76</v>
      </c>
      <c r="J42" s="150" t="s">
        <v>94</v>
      </c>
      <c r="K42" s="150"/>
      <c r="L42" s="76" t="s">
        <v>72</v>
      </c>
      <c r="M42" s="135">
        <v>7.0000000000000007E-2</v>
      </c>
      <c r="N42" s="137" t="s">
        <v>76</v>
      </c>
    </row>
    <row r="43" spans="2:14">
      <c r="B43" s="148" t="s">
        <v>82</v>
      </c>
      <c r="C43" s="76" t="s">
        <v>73</v>
      </c>
      <c r="D43" s="135">
        <v>0.05</v>
      </c>
      <c r="E43" s="137" t="s">
        <v>76</v>
      </c>
      <c r="F43" s="149" t="s">
        <v>39</v>
      </c>
      <c r="G43" s="76" t="s">
        <v>73</v>
      </c>
      <c r="H43" s="135">
        <v>0.05</v>
      </c>
      <c r="I43" s="137" t="s">
        <v>76</v>
      </c>
      <c r="J43" s="150" t="s">
        <v>94</v>
      </c>
      <c r="K43" s="150"/>
      <c r="L43" s="76" t="s">
        <v>73</v>
      </c>
      <c r="M43" s="135">
        <v>7.0000000000000007E-2</v>
      </c>
      <c r="N43" s="137" t="s">
        <v>76</v>
      </c>
    </row>
    <row r="44" spans="2:14">
      <c r="B44" s="148" t="s">
        <v>82</v>
      </c>
      <c r="C44" s="76" t="s">
        <v>85</v>
      </c>
      <c r="D44" s="135">
        <v>0.05</v>
      </c>
      <c r="E44" s="137" t="s">
        <v>76</v>
      </c>
      <c r="F44" s="149" t="s">
        <v>39</v>
      </c>
      <c r="G44" s="76" t="s">
        <v>85</v>
      </c>
      <c r="H44" s="135">
        <v>0.05</v>
      </c>
      <c r="I44" s="137" t="s">
        <v>76</v>
      </c>
      <c r="J44" s="150" t="s">
        <v>94</v>
      </c>
      <c r="K44" s="150"/>
      <c r="L44" s="76" t="s">
        <v>85</v>
      </c>
      <c r="M44" s="135">
        <v>7.0000000000000007E-2</v>
      </c>
      <c r="N44" s="137" t="s">
        <v>76</v>
      </c>
    </row>
    <row r="45" spans="2:14">
      <c r="B45" s="148" t="s">
        <v>82</v>
      </c>
      <c r="C45" s="76" t="s">
        <v>86</v>
      </c>
      <c r="D45" s="135">
        <v>0.05</v>
      </c>
      <c r="E45" s="137" t="s">
        <v>76</v>
      </c>
      <c r="F45" s="149" t="s">
        <v>39</v>
      </c>
      <c r="G45" s="76" t="s">
        <v>86</v>
      </c>
      <c r="H45" s="135">
        <v>0.05</v>
      </c>
      <c r="I45" s="137" t="s">
        <v>76</v>
      </c>
      <c r="J45" s="150" t="s">
        <v>94</v>
      </c>
      <c r="K45" s="150"/>
      <c r="L45" s="76" t="s">
        <v>86</v>
      </c>
      <c r="M45" s="135">
        <v>7.0000000000000007E-2</v>
      </c>
      <c r="N45" s="137" t="s">
        <v>76</v>
      </c>
    </row>
  </sheetData>
  <sheetProtection algorithmName="SHA-512" hashValue="M6diqF7brLhkTRkoC8L7le8BUt6RwXS7x+AOP4wQZOCEBIm5jZUcVIulajytJTwXDlijsoc19eSLJlXqEOrqLA==" saltValue="JX2kq/fRl8O+tfWuyhl7Eg==" spinCount="100000" sheet="1" objects="1" scenarios="1" selectLockedCells="1"/>
  <mergeCells count="5">
    <mergeCell ref="B15:C15"/>
    <mergeCell ref="F20:I22"/>
    <mergeCell ref="B16:I16"/>
    <mergeCell ref="F17:I17"/>
    <mergeCell ref="I1:J1"/>
  </mergeCells>
  <dataValidations count="6">
    <dataValidation type="list" allowBlank="1" showInputMessage="1" showErrorMessage="1" sqref="C3:C12">
      <formula1>"Subsidized Stafford Loan, Unsubsidized Stafford Loan, PLUS Loan, Perkins Loan"</formula1>
    </dataValidation>
    <dataValidation type="list" allowBlank="1" showInputMessage="1" showErrorMessage="1" sqref="I18">
      <formula1>AGI</formula1>
    </dataValidation>
    <dataValidation type="list" allowBlank="1" showInputMessage="1" showErrorMessage="1" sqref="B4:B10">
      <formula1>$C$32:$C$43</formula1>
    </dataValidation>
    <dataValidation type="list" allowBlank="1" showInputMessage="1" showErrorMessage="1" sqref="B3">
      <formula1>$C$32:$C$44</formula1>
    </dataValidation>
    <dataValidation type="list" allowBlank="1" showInputMessage="1" showErrorMessage="1" sqref="B11:B12">
      <formula1>$C$32:$C$45</formula1>
    </dataValidation>
    <dataValidation type="list" allowBlank="1" showInputMessage="1" showErrorMessage="1" sqref="F17">
      <formula1>"Pay As You Earn (20 years), Income Based Repayment (25 years)"</formula1>
    </dataValidation>
  </dataValidations>
  <hyperlinks>
    <hyperlink ref="E23" r:id="rId1"/>
  </hyperlinks>
  <pageMargins left="0.7" right="0.7" top="0.75" bottom="0.75" header="0.3" footer="0.3"/>
  <pageSetup scale="75" orientation="landscape" r:id="rId2"/>
  <rowBreaks count="1" manualBreakCount="1">
    <brk id="28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Servicers!$A$1:$A$12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defaultColWidth="8.88671875" defaultRowHeight="14.4"/>
  <cols>
    <col min="1" max="1" width="6" style="52" bestFit="1" customWidth="1"/>
    <col min="2" max="2" width="17.5546875" style="52" bestFit="1" customWidth="1"/>
    <col min="3" max="4" width="15.33203125" style="52" bestFit="1" customWidth="1"/>
    <col min="5" max="5" width="8.5546875" style="52" bestFit="1" customWidth="1"/>
    <col min="6" max="6" width="22.6640625" style="52" bestFit="1" customWidth="1"/>
    <col min="7" max="7" width="15" style="52" customWidth="1"/>
    <col min="8" max="16384" width="8.88671875" style="52"/>
  </cols>
  <sheetData>
    <row r="1" spans="1:7" ht="15" thickBot="1">
      <c r="A1" s="50" t="s">
        <v>54</v>
      </c>
      <c r="B1" s="50" t="s">
        <v>55</v>
      </c>
      <c r="C1" s="50" t="s">
        <v>56</v>
      </c>
      <c r="D1" s="50" t="s">
        <v>60</v>
      </c>
      <c r="E1" s="50" t="s">
        <v>61</v>
      </c>
      <c r="F1" s="51" t="s">
        <v>57</v>
      </c>
      <c r="G1" s="50" t="s">
        <v>58</v>
      </c>
    </row>
    <row r="2" spans="1:7" ht="15" thickBot="1">
      <c r="A2" s="53">
        <f>'Loan Repayment'!N3</f>
        <v>0</v>
      </c>
      <c r="B2" s="52">
        <f t="shared" ref="B2:B11" si="0">A2/365.25</f>
        <v>0</v>
      </c>
      <c r="C2" s="54">
        <f>'Loan Repayment'!D3</f>
        <v>3500</v>
      </c>
      <c r="D2" s="55">
        <f>C2*B2</f>
        <v>0</v>
      </c>
      <c r="E2" s="56">
        <f>VLOOKUP('Loan Repayment'!$B3,Unsubsidized!$B$14:$D$27,3,)</f>
        <v>1369</v>
      </c>
      <c r="F2" s="55">
        <f t="shared" ref="F2:F11" si="1">D2*E2</f>
        <v>0</v>
      </c>
    </row>
    <row r="3" spans="1:7" ht="15" thickBot="1">
      <c r="A3" s="53">
        <f>'Loan Repayment'!N4</f>
        <v>6.8000000000000005E-2</v>
      </c>
      <c r="B3" s="52">
        <f t="shared" si="0"/>
        <v>1.861738535249829E-4</v>
      </c>
      <c r="C3" s="54">
        <f>'Loan Repayment'!D4</f>
        <v>2000</v>
      </c>
      <c r="D3" s="55">
        <f>C3*B3</f>
        <v>0.37234770704996578</v>
      </c>
      <c r="E3" s="56">
        <f>VLOOKUP('Loan Repayment'!$B4,Unsubsidized!$B$14:$D$27,3,)</f>
        <v>1369</v>
      </c>
      <c r="F3" s="55">
        <f t="shared" si="1"/>
        <v>509.74401095140314</v>
      </c>
    </row>
    <row r="4" spans="1:7" ht="15" thickBot="1">
      <c r="A4" s="53">
        <f>'Loan Repayment'!N5</f>
        <v>0</v>
      </c>
      <c r="B4" s="52">
        <f t="shared" si="0"/>
        <v>0</v>
      </c>
      <c r="C4" s="54">
        <f>'Loan Repayment'!D5</f>
        <v>4500</v>
      </c>
      <c r="D4" s="55">
        <f t="shared" ref="D4:D11" si="2">C4*B4</f>
        <v>0</v>
      </c>
      <c r="E4" s="56">
        <f>VLOOKUP('Loan Repayment'!$B5,Unsubsidized!$B$14:$D$27,3,)</f>
        <v>1003</v>
      </c>
      <c r="F4" s="55">
        <f t="shared" si="1"/>
        <v>0</v>
      </c>
    </row>
    <row r="5" spans="1:7" ht="15" thickBot="1">
      <c r="A5" s="53">
        <f>'Loan Repayment'!N6</f>
        <v>6.8000000000000005E-2</v>
      </c>
      <c r="B5" s="52">
        <f t="shared" si="0"/>
        <v>1.861738535249829E-4</v>
      </c>
      <c r="C5" s="54">
        <f>'Loan Repayment'!D6</f>
        <v>2000</v>
      </c>
      <c r="D5" s="55">
        <f t="shared" si="2"/>
        <v>0.37234770704996578</v>
      </c>
      <c r="E5" s="56">
        <f>VLOOKUP('Loan Repayment'!$B6,Unsubsidized!$B$14:$D$27,3,)</f>
        <v>1003</v>
      </c>
      <c r="F5" s="55">
        <f t="shared" si="1"/>
        <v>373.46475017111567</v>
      </c>
    </row>
    <row r="6" spans="1:7" ht="15" thickBot="1">
      <c r="A6" s="53">
        <f>'Loan Repayment'!N7</f>
        <v>0</v>
      </c>
      <c r="B6" s="52">
        <f t="shared" si="0"/>
        <v>0</v>
      </c>
      <c r="C6" s="54">
        <f>'Loan Repayment'!D7</f>
        <v>5500</v>
      </c>
      <c r="D6" s="55">
        <f t="shared" si="2"/>
        <v>0</v>
      </c>
      <c r="E6" s="56">
        <f>VLOOKUP('Loan Repayment'!$B7,Unsubsidized!$B$14:$D$27,3,)</f>
        <v>638</v>
      </c>
      <c r="F6" s="55">
        <f t="shared" si="1"/>
        <v>0</v>
      </c>
    </row>
    <row r="7" spans="1:7" ht="15" thickBot="1">
      <c r="A7" s="53">
        <f>'Loan Repayment'!N8</f>
        <v>3.8600000000000002E-2</v>
      </c>
      <c r="B7" s="52">
        <f t="shared" si="0"/>
        <v>1.0568104038329911E-4</v>
      </c>
      <c r="C7" s="54">
        <f>'Loan Repayment'!D8</f>
        <v>2000</v>
      </c>
      <c r="D7" s="55">
        <f t="shared" si="2"/>
        <v>0.21136208076659824</v>
      </c>
      <c r="E7" s="56">
        <f>VLOOKUP('Loan Repayment'!$B8,Unsubsidized!$B$14:$D$27,3,)</f>
        <v>638</v>
      </c>
      <c r="F7" s="55">
        <f t="shared" si="1"/>
        <v>134.84900752908968</v>
      </c>
    </row>
    <row r="8" spans="1:7" ht="15" thickBot="1">
      <c r="A8" s="53">
        <f>'Loan Repayment'!N9</f>
        <v>0</v>
      </c>
      <c r="B8" s="52">
        <f t="shared" si="0"/>
        <v>0</v>
      </c>
      <c r="C8" s="54">
        <f>'Loan Repayment'!D9</f>
        <v>5500</v>
      </c>
      <c r="D8" s="55">
        <f t="shared" si="2"/>
        <v>0</v>
      </c>
      <c r="E8" s="56">
        <f>VLOOKUP('Loan Repayment'!$B9,Unsubsidized!$B$14:$D$27,3,)</f>
        <v>273</v>
      </c>
      <c r="F8" s="55">
        <f t="shared" si="1"/>
        <v>0</v>
      </c>
    </row>
    <row r="9" spans="1:7" ht="15" thickBot="1">
      <c r="A9" s="53">
        <f>'Loan Repayment'!N10</f>
        <v>4.6600000000000003E-2</v>
      </c>
      <c r="B9" s="52">
        <f t="shared" si="0"/>
        <v>1.2758384668035594E-4</v>
      </c>
      <c r="C9" s="54">
        <f>'Loan Repayment'!D10</f>
        <v>2000</v>
      </c>
      <c r="D9" s="55">
        <f t="shared" si="2"/>
        <v>0.25516769336071188</v>
      </c>
      <c r="E9" s="56">
        <f>VLOOKUP('Loan Repayment'!$B10,Unsubsidized!$B$14:$D$27,3,)</f>
        <v>273</v>
      </c>
      <c r="F9" s="55">
        <f t="shared" si="1"/>
        <v>69.660780287474338</v>
      </c>
    </row>
    <row r="10" spans="1:7" ht="15" thickBot="1">
      <c r="A10" s="53">
        <f>'Loan Repayment'!N11</f>
        <v>0</v>
      </c>
      <c r="B10" s="52">
        <f t="shared" si="0"/>
        <v>0</v>
      </c>
      <c r="C10" s="54">
        <f>'Loan Repayment'!D11</f>
        <v>0</v>
      </c>
      <c r="D10" s="55">
        <f t="shared" si="2"/>
        <v>0</v>
      </c>
      <c r="E10" s="56">
        <f>VLOOKUP('Loan Repayment'!$B11,Unsubsidized!$B$14:$D$27,3,)</f>
        <v>0</v>
      </c>
      <c r="F10" s="55">
        <f t="shared" si="1"/>
        <v>0</v>
      </c>
    </row>
    <row r="11" spans="1:7" ht="15" thickBot="1">
      <c r="A11" s="53">
        <f>'Loan Repayment'!N12</f>
        <v>0</v>
      </c>
      <c r="B11" s="52">
        <f t="shared" si="0"/>
        <v>0</v>
      </c>
      <c r="C11" s="54">
        <f>'Loan Repayment'!D12</f>
        <v>0</v>
      </c>
      <c r="D11" s="55">
        <f t="shared" si="2"/>
        <v>0</v>
      </c>
      <c r="E11" s="56">
        <f>VLOOKUP('Loan Repayment'!$B12,Unsubsidized!$B$14:$D$27,3,)</f>
        <v>0</v>
      </c>
      <c r="F11" s="55">
        <f t="shared" si="1"/>
        <v>0</v>
      </c>
    </row>
    <row r="13" spans="1:7">
      <c r="B13" s="52" t="s">
        <v>59</v>
      </c>
      <c r="C13" s="57">
        <f ca="1">TODAY()</f>
        <v>42263</v>
      </c>
      <c r="D13" s="52" t="s">
        <v>68</v>
      </c>
      <c r="E13" s="57"/>
    </row>
    <row r="14" spans="1:7">
      <c r="B14" s="52" t="s">
        <v>31</v>
      </c>
      <c r="C14" s="57">
        <v>38975</v>
      </c>
      <c r="D14" s="52">
        <f>IF('Loan Repayment'!$D$14&gt;C14,'Loan Repayment'!$D$14-C14,0)</f>
        <v>3195</v>
      </c>
      <c r="F14" s="59"/>
    </row>
    <row r="15" spans="1:7">
      <c r="B15" s="52" t="s">
        <v>30</v>
      </c>
      <c r="C15" s="57">
        <v>39340</v>
      </c>
      <c r="D15" s="52">
        <f>IF('Loan Repayment'!$D$14&gt;C15,'Loan Repayment'!$D$14-C15,0)</f>
        <v>2830</v>
      </c>
    </row>
    <row r="16" spans="1:7">
      <c r="B16" s="52" t="s">
        <v>29</v>
      </c>
      <c r="C16" s="57">
        <v>39706</v>
      </c>
      <c r="D16" s="52">
        <f>IF('Loan Repayment'!$D$14&gt;C16,'Loan Repayment'!$D$14-C16,0)</f>
        <v>2464</v>
      </c>
    </row>
    <row r="17" spans="2:5">
      <c r="B17" s="52" t="s">
        <v>28</v>
      </c>
      <c r="C17" s="57">
        <v>40071</v>
      </c>
      <c r="D17" s="52">
        <f>IF('Loan Repayment'!$D$14&gt;C17,'Loan Repayment'!$D$14-C17,0)</f>
        <v>2099</v>
      </c>
    </row>
    <row r="18" spans="2:5">
      <c r="B18" s="52" t="s">
        <v>27</v>
      </c>
      <c r="C18" s="57">
        <v>40436</v>
      </c>
      <c r="D18" s="52">
        <f>IF('Loan Repayment'!$D$14&gt;C18,'Loan Repayment'!$D$14-C18,0)</f>
        <v>1734</v>
      </c>
    </row>
    <row r="19" spans="2:5">
      <c r="B19" s="52" t="s">
        <v>26</v>
      </c>
      <c r="C19" s="57">
        <v>40801</v>
      </c>
      <c r="D19" s="52">
        <f>IF('Loan Repayment'!$D$14&gt;C19,'Loan Repayment'!$D$14-C19,0)</f>
        <v>1369</v>
      </c>
    </row>
    <row r="20" spans="2:5">
      <c r="B20" s="52" t="s">
        <v>36</v>
      </c>
      <c r="C20" s="57">
        <v>41167</v>
      </c>
      <c r="D20" s="52">
        <f>IF('Loan Repayment'!$D$14&gt;C20,'Loan Repayment'!$D$14-C20,0)</f>
        <v>1003</v>
      </c>
    </row>
    <row r="21" spans="2:5">
      <c r="B21" s="52" t="s">
        <v>69</v>
      </c>
      <c r="C21" s="57">
        <v>41532</v>
      </c>
      <c r="D21" s="52">
        <f>IF('Loan Repayment'!$D$14&gt;C21,'Loan Repayment'!$D$14-C21,0)</f>
        <v>638</v>
      </c>
    </row>
    <row r="22" spans="2:5">
      <c r="B22" s="52" t="s">
        <v>70</v>
      </c>
      <c r="C22" s="57">
        <v>41897</v>
      </c>
      <c r="D22" s="52">
        <f>IF('Loan Repayment'!$D$14&gt;C22,'Loan Repayment'!$D$14-C22,0)</f>
        <v>273</v>
      </c>
    </row>
    <row r="23" spans="2:5">
      <c r="B23" s="52" t="s">
        <v>71</v>
      </c>
      <c r="C23" s="57">
        <v>42262</v>
      </c>
      <c r="D23" s="52">
        <f>IF('Loan Repayment'!$D$14&gt;C23,'Loan Repayment'!$D$14-C23,0)</f>
        <v>0</v>
      </c>
      <c r="E23" s="57"/>
    </row>
    <row r="24" spans="2:5">
      <c r="B24" s="52" t="s">
        <v>72</v>
      </c>
      <c r="C24" s="57">
        <v>42628</v>
      </c>
      <c r="D24" s="52">
        <f>IF('Loan Repayment'!$D$14&gt;C24,'Loan Repayment'!$D$14-C24,0)</f>
        <v>0</v>
      </c>
    </row>
    <row r="25" spans="2:5">
      <c r="B25" s="52" t="s">
        <v>73</v>
      </c>
      <c r="C25" s="57">
        <v>42993</v>
      </c>
      <c r="D25" s="52">
        <f>IF('Loan Repayment'!$D$14&gt;C25,'Loan Repayment'!$D$14-C25,0)</f>
        <v>0</v>
      </c>
    </row>
    <row r="26" spans="2:5">
      <c r="B26" s="52" t="s">
        <v>85</v>
      </c>
      <c r="C26" s="57">
        <v>43358</v>
      </c>
      <c r="D26" s="52">
        <f>IF('Loan Repayment'!$D$14&gt;C26,'Loan Repayment'!$D$14-C26,0)</f>
        <v>0</v>
      </c>
    </row>
    <row r="27" spans="2:5">
      <c r="B27" s="52" t="s">
        <v>86</v>
      </c>
      <c r="C27" s="57">
        <v>43723</v>
      </c>
      <c r="D27" s="52">
        <f>IF('Loan Repayment'!$D$14&gt;C27,'Loan Repayment'!$D$14-C27,0)</f>
        <v>0</v>
      </c>
    </row>
    <row r="28" spans="2:5">
      <c r="C28" s="57"/>
      <c r="D28" s="58"/>
    </row>
    <row r="29" spans="2:5">
      <c r="C29" s="57"/>
      <c r="D29" s="58"/>
    </row>
    <row r="30" spans="2:5">
      <c r="C30" s="57"/>
      <c r="D30" s="58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10" t="s">
        <v>0</v>
      </c>
      <c r="C1" s="210"/>
      <c r="D1" s="210"/>
      <c r="E1" s="210"/>
      <c r="F1" s="210"/>
      <c r="G1" s="210"/>
      <c r="H1" s="210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11" t="s">
        <v>2</v>
      </c>
      <c r="C7" s="212"/>
      <c r="D7" s="213"/>
      <c r="E7" s="214"/>
      <c r="F7" s="214"/>
      <c r="G7" s="214"/>
      <c r="H7" s="214"/>
      <c r="I7" s="2"/>
    </row>
    <row r="8" spans="1:10" ht="15" customHeight="1" thickBot="1">
      <c r="A8" s="1"/>
      <c r="B8" s="215" t="s">
        <v>3</v>
      </c>
      <c r="C8" s="215"/>
      <c r="D8" s="60">
        <f>'Loan Repayment'!I3</f>
        <v>28087.718548939083</v>
      </c>
      <c r="E8" s="214"/>
      <c r="F8" s="214"/>
      <c r="G8" s="214"/>
      <c r="H8" s="214"/>
      <c r="I8" s="2"/>
      <c r="J8" s="10">
        <f>COUNT(B28:B2107)</f>
        <v>120</v>
      </c>
    </row>
    <row r="9" spans="1:10" ht="15" customHeight="1" thickBot="1">
      <c r="A9" s="1"/>
      <c r="B9" s="215" t="s">
        <v>4</v>
      </c>
      <c r="C9" s="215"/>
      <c r="D9" s="61">
        <v>0</v>
      </c>
      <c r="E9" s="214"/>
      <c r="F9" s="214"/>
      <c r="G9" s="214"/>
      <c r="H9" s="214"/>
      <c r="I9" s="2"/>
      <c r="J9" s="10">
        <v>300</v>
      </c>
    </row>
    <row r="10" spans="1:10" ht="15" customHeight="1">
      <c r="A10" s="1"/>
      <c r="B10" s="215" t="s">
        <v>5</v>
      </c>
      <c r="C10" s="215"/>
      <c r="D10" s="11">
        <f>(D12/365)*D9*D8*365</f>
        <v>0</v>
      </c>
      <c r="E10" s="214"/>
      <c r="F10" s="214"/>
      <c r="G10" s="214"/>
      <c r="H10" s="214"/>
      <c r="I10" s="2"/>
      <c r="J10" s="10">
        <v>1</v>
      </c>
    </row>
    <row r="11" spans="1:10" ht="15" customHeight="1" thickBot="1">
      <c r="A11" s="1"/>
      <c r="B11" s="215" t="s">
        <v>6</v>
      </c>
      <c r="C11" s="215"/>
      <c r="D11" s="46">
        <f>D8+D10</f>
        <v>28087.718548939083</v>
      </c>
      <c r="E11" s="214"/>
      <c r="F11" s="214"/>
      <c r="G11" s="214"/>
      <c r="H11" s="214"/>
      <c r="I11" s="2"/>
      <c r="J11" s="10">
        <v>2</v>
      </c>
    </row>
    <row r="12" spans="1:10" ht="15" customHeight="1" thickBot="1">
      <c r="A12" s="1"/>
      <c r="B12" s="215" t="s">
        <v>7</v>
      </c>
      <c r="C12" s="215"/>
      <c r="D12" s="62">
        <f>'Loan Repayment'!J3</f>
        <v>4.3814814814814813E-2</v>
      </c>
      <c r="E12" s="214"/>
      <c r="F12" s="214"/>
      <c r="G12" s="214"/>
      <c r="H12" s="214"/>
      <c r="I12" s="2"/>
      <c r="J12" s="10">
        <v>4</v>
      </c>
    </row>
    <row r="13" spans="1:10" thickBot="1">
      <c r="B13" s="215" t="s">
        <v>8</v>
      </c>
      <c r="C13" s="215"/>
      <c r="D13" s="63">
        <v>10</v>
      </c>
      <c r="E13" s="214"/>
      <c r="F13" s="214"/>
      <c r="G13" s="214"/>
      <c r="H13" s="214"/>
      <c r="I13" s="13"/>
      <c r="J13" s="10">
        <v>12</v>
      </c>
    </row>
    <row r="14" spans="1:10" ht="15" customHeight="1" thickBot="1">
      <c r="A14" s="1"/>
      <c r="B14" s="215" t="s">
        <v>9</v>
      </c>
      <c r="C14" s="215"/>
      <c r="D14" s="63">
        <v>12</v>
      </c>
      <c r="E14" s="214"/>
      <c r="F14" s="214"/>
      <c r="G14" s="214"/>
      <c r="H14" s="214"/>
      <c r="I14" s="2"/>
      <c r="J14" s="10">
        <v>26</v>
      </c>
    </row>
    <row r="15" spans="1:10" ht="15" customHeight="1" thickBot="1">
      <c r="A15" s="1"/>
      <c r="B15" s="215" t="s">
        <v>10</v>
      </c>
      <c r="C15" s="215"/>
      <c r="D15" s="147">
        <f>'Loan Repayment'!D14+225</f>
        <v>42395</v>
      </c>
      <c r="E15" s="214"/>
      <c r="F15" s="214"/>
      <c r="G15" s="214"/>
      <c r="H15" s="214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4"/>
      <c r="F16" s="214"/>
      <c r="G16" s="214"/>
      <c r="H16" s="214"/>
      <c r="I16" s="2"/>
      <c r="J16" s="16">
        <f>D11*D12/D14/(1-(1+D12/D14)^(-(D13*D14)))</f>
        <v>289.49463515353722</v>
      </c>
    </row>
    <row r="17" spans="1:10" ht="15" customHeight="1" thickBot="1">
      <c r="A17" s="1"/>
      <c r="B17" s="207" t="s">
        <v>11</v>
      </c>
      <c r="C17" s="208"/>
      <c r="D17" s="209"/>
      <c r="E17" s="214"/>
      <c r="F17" s="214"/>
      <c r="G17" s="214"/>
      <c r="H17" s="214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289.5</v>
      </c>
      <c r="E18" s="214"/>
      <c r="F18" s="214"/>
      <c r="G18" s="214"/>
      <c r="H18" s="214"/>
      <c r="I18" s="2"/>
    </row>
    <row r="19" spans="1:10" ht="15" customHeight="1">
      <c r="A19" s="1"/>
      <c r="C19" s="18" t="s">
        <v>13</v>
      </c>
      <c r="D19" s="20">
        <f>IF(D11*D12*D13*D14=0,"",D13*D14)</f>
        <v>120</v>
      </c>
      <c r="E19" s="214"/>
      <c r="F19" s="214"/>
      <c r="G19" s="214"/>
      <c r="H19" s="214"/>
      <c r="I19" s="2"/>
    </row>
    <row r="20" spans="1:10" ht="15" customHeight="1">
      <c r="A20" s="1"/>
      <c r="C20" s="18" t="s">
        <v>14</v>
      </c>
      <c r="D20" s="20">
        <f>COUNT(B28:B2107)</f>
        <v>120</v>
      </c>
      <c r="E20" s="214"/>
      <c r="F20" s="214"/>
      <c r="G20" s="214"/>
      <c r="H20" s="214"/>
      <c r="I20" s="2"/>
    </row>
    <row r="21" spans="1:10" ht="15" customHeight="1">
      <c r="A21" s="1"/>
      <c r="C21" s="18" t="s">
        <v>15</v>
      </c>
      <c r="D21" s="21">
        <f>IF(D19="","",SUM(F28:F387))</f>
        <v>6651.4899999999989</v>
      </c>
      <c r="E21" s="214"/>
      <c r="F21" s="214"/>
      <c r="G21" s="214"/>
      <c r="H21" s="214"/>
      <c r="I21" s="2"/>
    </row>
    <row r="22" spans="1:10" ht="14.4">
      <c r="C22" s="18" t="s">
        <v>16</v>
      </c>
      <c r="D22" s="22">
        <f>IF(D19="","",D21/D11)</f>
        <v>0.23681133048989614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34739.21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42395</v>
      </c>
      <c r="D27" s="37"/>
      <c r="E27" s="37"/>
      <c r="F27" s="37"/>
      <c r="G27" s="37"/>
      <c r="H27" s="38">
        <f>D11</f>
        <v>28087.718548939083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42426</v>
      </c>
      <c r="D28" s="41">
        <f>IF(B28="","",$D$18)</f>
        <v>289.5</v>
      </c>
      <c r="E28" s="42">
        <f>IF(B28="","",D28-F28)</f>
        <v>186.95</v>
      </c>
      <c r="F28" s="42">
        <f>ROUND(H27*$D$12/payments_per_year,2)</f>
        <v>102.55</v>
      </c>
      <c r="G28" s="48"/>
      <c r="H28" s="42">
        <f t="shared" ref="H28:H91" si="0">IF(B28="",0,ROUND(H27-E28-G28,2))</f>
        <v>27900.77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42455</v>
      </c>
      <c r="D29" s="41">
        <f t="shared" ref="D29:D92" si="3">IF(C29="","",IF($D$18+F29&gt;H28,ROUND(H28+F29,2),$D$18))</f>
        <v>289.5</v>
      </c>
      <c r="E29" s="42">
        <f t="shared" ref="E29:E92" si="4">IF(C29="","",D29-F29)</f>
        <v>187.63</v>
      </c>
      <c r="F29" s="42">
        <f t="shared" ref="F29:F92" si="5">IF(C29="","",ROUND(H28*$D$12/payments_per_year,2))</f>
        <v>101.87</v>
      </c>
      <c r="G29" s="48"/>
      <c r="H29" s="42">
        <f t="shared" si="0"/>
        <v>27713.14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42486</v>
      </c>
      <c r="D30" s="41">
        <f t="shared" si="3"/>
        <v>289.5</v>
      </c>
      <c r="E30" s="42">
        <f t="shared" si="4"/>
        <v>188.31</v>
      </c>
      <c r="F30" s="42">
        <f t="shared" si="5"/>
        <v>101.19</v>
      </c>
      <c r="G30" s="48"/>
      <c r="H30" s="42">
        <f t="shared" si="0"/>
        <v>27524.83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42516</v>
      </c>
      <c r="D31" s="41">
        <f t="shared" si="3"/>
        <v>289.5</v>
      </c>
      <c r="E31" s="42">
        <f t="shared" si="4"/>
        <v>189</v>
      </c>
      <c r="F31" s="42">
        <f t="shared" si="5"/>
        <v>100.5</v>
      </c>
      <c r="G31" s="48"/>
      <c r="H31" s="42">
        <f t="shared" si="0"/>
        <v>27335.83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42547</v>
      </c>
      <c r="D32" s="41">
        <f t="shared" si="3"/>
        <v>289.5</v>
      </c>
      <c r="E32" s="42">
        <f t="shared" si="4"/>
        <v>189.69</v>
      </c>
      <c r="F32" s="42">
        <f t="shared" si="5"/>
        <v>99.81</v>
      </c>
      <c r="G32" s="48"/>
      <c r="H32" s="42">
        <f t="shared" si="0"/>
        <v>27146.14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42577</v>
      </c>
      <c r="D33" s="41">
        <f t="shared" si="3"/>
        <v>289.5</v>
      </c>
      <c r="E33" s="42">
        <f t="shared" si="4"/>
        <v>190.38</v>
      </c>
      <c r="F33" s="42">
        <f t="shared" si="5"/>
        <v>99.12</v>
      </c>
      <c r="G33" s="48"/>
      <c r="H33" s="42">
        <f t="shared" si="0"/>
        <v>26955.759999999998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42608</v>
      </c>
      <c r="D34" s="41">
        <f t="shared" si="3"/>
        <v>289.5</v>
      </c>
      <c r="E34" s="42">
        <f t="shared" si="4"/>
        <v>191.07999999999998</v>
      </c>
      <c r="F34" s="42">
        <f t="shared" si="5"/>
        <v>98.42</v>
      </c>
      <c r="G34" s="48"/>
      <c r="H34" s="42">
        <f t="shared" si="0"/>
        <v>26764.68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42639</v>
      </c>
      <c r="D35" s="41">
        <f t="shared" si="3"/>
        <v>289.5</v>
      </c>
      <c r="E35" s="42">
        <f t="shared" si="4"/>
        <v>191.78</v>
      </c>
      <c r="F35" s="42">
        <f t="shared" si="5"/>
        <v>97.72</v>
      </c>
      <c r="G35" s="48"/>
      <c r="H35" s="42">
        <f t="shared" si="0"/>
        <v>26572.9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42669</v>
      </c>
      <c r="D36" s="41">
        <f t="shared" si="3"/>
        <v>289.5</v>
      </c>
      <c r="E36" s="42">
        <f t="shared" si="4"/>
        <v>192.48000000000002</v>
      </c>
      <c r="F36" s="42">
        <f t="shared" si="5"/>
        <v>97.02</v>
      </c>
      <c r="G36" s="48"/>
      <c r="H36" s="42">
        <f t="shared" si="0"/>
        <v>26380.42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42700</v>
      </c>
      <c r="D37" s="41">
        <f t="shared" si="3"/>
        <v>289.5</v>
      </c>
      <c r="E37" s="42">
        <f t="shared" si="4"/>
        <v>193.18</v>
      </c>
      <c r="F37" s="42">
        <f t="shared" si="5"/>
        <v>96.32</v>
      </c>
      <c r="G37" s="48"/>
      <c r="H37" s="42">
        <f t="shared" si="0"/>
        <v>26187.24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42730</v>
      </c>
      <c r="D38" s="41">
        <f t="shared" si="3"/>
        <v>289.5</v>
      </c>
      <c r="E38" s="42">
        <f t="shared" si="4"/>
        <v>193.88</v>
      </c>
      <c r="F38" s="42">
        <f t="shared" si="5"/>
        <v>95.62</v>
      </c>
      <c r="G38" s="48"/>
      <c r="H38" s="42">
        <f t="shared" si="0"/>
        <v>25993.360000000001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42761</v>
      </c>
      <c r="D39" s="41">
        <f t="shared" si="3"/>
        <v>289.5</v>
      </c>
      <c r="E39" s="42">
        <f t="shared" si="4"/>
        <v>194.59</v>
      </c>
      <c r="F39" s="42">
        <f t="shared" si="5"/>
        <v>94.91</v>
      </c>
      <c r="G39" s="48"/>
      <c r="H39" s="42">
        <f t="shared" si="0"/>
        <v>25798.77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42792</v>
      </c>
      <c r="D40" s="41">
        <f t="shared" si="3"/>
        <v>289.5</v>
      </c>
      <c r="E40" s="42">
        <f t="shared" si="4"/>
        <v>195.3</v>
      </c>
      <c r="F40" s="42">
        <f t="shared" si="5"/>
        <v>94.2</v>
      </c>
      <c r="G40" s="48"/>
      <c r="H40" s="42">
        <f t="shared" si="0"/>
        <v>25603.47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42820</v>
      </c>
      <c r="D41" s="41">
        <f t="shared" si="3"/>
        <v>289.5</v>
      </c>
      <c r="E41" s="42">
        <f t="shared" si="4"/>
        <v>196.01999999999998</v>
      </c>
      <c r="F41" s="42">
        <f t="shared" si="5"/>
        <v>93.48</v>
      </c>
      <c r="G41" s="48"/>
      <c r="H41" s="42">
        <f t="shared" si="0"/>
        <v>25407.45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42851</v>
      </c>
      <c r="D42" s="41">
        <f t="shared" si="3"/>
        <v>289.5</v>
      </c>
      <c r="E42" s="42">
        <f t="shared" si="4"/>
        <v>196.73000000000002</v>
      </c>
      <c r="F42" s="42">
        <f t="shared" si="5"/>
        <v>92.77</v>
      </c>
      <c r="G42" s="48"/>
      <c r="H42" s="42">
        <f t="shared" si="0"/>
        <v>25210.720000000001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42881</v>
      </c>
      <c r="D43" s="41">
        <f t="shared" si="3"/>
        <v>289.5</v>
      </c>
      <c r="E43" s="42">
        <f t="shared" si="4"/>
        <v>197.45</v>
      </c>
      <c r="F43" s="42">
        <f t="shared" si="5"/>
        <v>92.05</v>
      </c>
      <c r="G43" s="48"/>
      <c r="H43" s="42">
        <f t="shared" si="0"/>
        <v>25013.27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42912</v>
      </c>
      <c r="D44" s="41">
        <f t="shared" si="3"/>
        <v>289.5</v>
      </c>
      <c r="E44" s="42">
        <f t="shared" si="4"/>
        <v>198.17000000000002</v>
      </c>
      <c r="F44" s="42">
        <f t="shared" si="5"/>
        <v>91.33</v>
      </c>
      <c r="G44" s="48"/>
      <c r="H44" s="42">
        <f t="shared" si="0"/>
        <v>24815.1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42942</v>
      </c>
      <c r="D45" s="41">
        <f t="shared" si="3"/>
        <v>289.5</v>
      </c>
      <c r="E45" s="42">
        <f t="shared" si="4"/>
        <v>198.89</v>
      </c>
      <c r="F45" s="42">
        <f t="shared" si="5"/>
        <v>90.61</v>
      </c>
      <c r="G45" s="48"/>
      <c r="H45" s="42">
        <f t="shared" si="0"/>
        <v>24616.21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42973</v>
      </c>
      <c r="D46" s="41">
        <f t="shared" si="3"/>
        <v>289.5</v>
      </c>
      <c r="E46" s="42">
        <f t="shared" si="4"/>
        <v>199.62</v>
      </c>
      <c r="F46" s="42">
        <f t="shared" si="5"/>
        <v>89.88</v>
      </c>
      <c r="G46" s="48"/>
      <c r="H46" s="42">
        <f t="shared" si="0"/>
        <v>24416.59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43004</v>
      </c>
      <c r="D47" s="41">
        <f t="shared" si="3"/>
        <v>289.5</v>
      </c>
      <c r="E47" s="42">
        <f t="shared" si="4"/>
        <v>200.35</v>
      </c>
      <c r="F47" s="42">
        <f t="shared" si="5"/>
        <v>89.15</v>
      </c>
      <c r="G47" s="48"/>
      <c r="H47" s="42">
        <f t="shared" si="0"/>
        <v>24216.240000000002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43034</v>
      </c>
      <c r="D48" s="41">
        <f t="shared" si="3"/>
        <v>289.5</v>
      </c>
      <c r="E48" s="42">
        <f t="shared" si="4"/>
        <v>201.07999999999998</v>
      </c>
      <c r="F48" s="42">
        <f t="shared" si="5"/>
        <v>88.42</v>
      </c>
      <c r="G48" s="48"/>
      <c r="H48" s="42">
        <f t="shared" si="0"/>
        <v>24015.16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43065</v>
      </c>
      <c r="D49" s="41">
        <f t="shared" si="3"/>
        <v>289.5</v>
      </c>
      <c r="E49" s="42">
        <f t="shared" si="4"/>
        <v>201.82</v>
      </c>
      <c r="F49" s="42">
        <f t="shared" si="5"/>
        <v>87.68</v>
      </c>
      <c r="G49" s="48"/>
      <c r="H49" s="42">
        <f t="shared" si="0"/>
        <v>23813.34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43095</v>
      </c>
      <c r="D50" s="41">
        <f t="shared" si="3"/>
        <v>289.5</v>
      </c>
      <c r="E50" s="42">
        <f t="shared" si="4"/>
        <v>202.55</v>
      </c>
      <c r="F50" s="42">
        <f t="shared" si="5"/>
        <v>86.95</v>
      </c>
      <c r="G50" s="48"/>
      <c r="H50" s="42">
        <f t="shared" si="0"/>
        <v>23610.79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43126</v>
      </c>
      <c r="D51" s="41">
        <f t="shared" si="3"/>
        <v>289.5</v>
      </c>
      <c r="E51" s="42">
        <f t="shared" si="4"/>
        <v>203.29000000000002</v>
      </c>
      <c r="F51" s="42">
        <f t="shared" si="5"/>
        <v>86.21</v>
      </c>
      <c r="G51" s="48"/>
      <c r="H51" s="42">
        <f t="shared" si="0"/>
        <v>23407.5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43157</v>
      </c>
      <c r="D52" s="41">
        <f t="shared" si="3"/>
        <v>289.5</v>
      </c>
      <c r="E52" s="42">
        <f t="shared" si="4"/>
        <v>204.03</v>
      </c>
      <c r="F52" s="42">
        <f t="shared" si="5"/>
        <v>85.47</v>
      </c>
      <c r="G52" s="48"/>
      <c r="H52" s="42">
        <f t="shared" si="0"/>
        <v>23203.47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43185</v>
      </c>
      <c r="D53" s="41">
        <f t="shared" si="3"/>
        <v>289.5</v>
      </c>
      <c r="E53" s="42">
        <f t="shared" si="4"/>
        <v>204.78</v>
      </c>
      <c r="F53" s="42">
        <f t="shared" si="5"/>
        <v>84.72</v>
      </c>
      <c r="G53" s="48"/>
      <c r="H53" s="42">
        <f t="shared" si="0"/>
        <v>22998.69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43216</v>
      </c>
      <c r="D54" s="41">
        <f t="shared" si="3"/>
        <v>289.5</v>
      </c>
      <c r="E54" s="42">
        <f t="shared" si="4"/>
        <v>205.53</v>
      </c>
      <c r="F54" s="42">
        <f t="shared" si="5"/>
        <v>83.97</v>
      </c>
      <c r="G54" s="48"/>
      <c r="H54" s="42">
        <f t="shared" si="0"/>
        <v>22793.16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43246</v>
      </c>
      <c r="D55" s="41">
        <f t="shared" si="3"/>
        <v>289.5</v>
      </c>
      <c r="E55" s="42">
        <f t="shared" si="4"/>
        <v>206.28</v>
      </c>
      <c r="F55" s="42">
        <f t="shared" si="5"/>
        <v>83.22</v>
      </c>
      <c r="G55" s="48"/>
      <c r="H55" s="42">
        <f t="shared" si="0"/>
        <v>22586.880000000001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43277</v>
      </c>
      <c r="D56" s="41">
        <f t="shared" si="3"/>
        <v>289.5</v>
      </c>
      <c r="E56" s="42">
        <f t="shared" si="4"/>
        <v>207.03</v>
      </c>
      <c r="F56" s="42">
        <f t="shared" si="5"/>
        <v>82.47</v>
      </c>
      <c r="G56" s="48"/>
      <c r="H56" s="42">
        <f t="shared" si="0"/>
        <v>22379.85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43307</v>
      </c>
      <c r="D57" s="41">
        <f t="shared" si="3"/>
        <v>289.5</v>
      </c>
      <c r="E57" s="42">
        <f t="shared" si="4"/>
        <v>207.79000000000002</v>
      </c>
      <c r="F57" s="42">
        <f t="shared" si="5"/>
        <v>81.709999999999994</v>
      </c>
      <c r="G57" s="48"/>
      <c r="H57" s="42">
        <f t="shared" si="0"/>
        <v>22172.06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43338</v>
      </c>
      <c r="D58" s="41">
        <f t="shared" si="3"/>
        <v>289.5</v>
      </c>
      <c r="E58" s="42">
        <f t="shared" si="4"/>
        <v>208.54000000000002</v>
      </c>
      <c r="F58" s="42">
        <f t="shared" si="5"/>
        <v>80.959999999999994</v>
      </c>
      <c r="G58" s="48"/>
      <c r="H58" s="42">
        <f t="shared" si="0"/>
        <v>21963.52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43369</v>
      </c>
      <c r="D59" s="41">
        <f t="shared" si="3"/>
        <v>289.5</v>
      </c>
      <c r="E59" s="42">
        <f t="shared" si="4"/>
        <v>209.31</v>
      </c>
      <c r="F59" s="42">
        <f t="shared" si="5"/>
        <v>80.19</v>
      </c>
      <c r="G59" s="48"/>
      <c r="H59" s="42">
        <f t="shared" si="0"/>
        <v>21754.21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43399</v>
      </c>
      <c r="D60" s="41">
        <f t="shared" si="3"/>
        <v>289.5</v>
      </c>
      <c r="E60" s="42">
        <f t="shared" si="4"/>
        <v>210.07</v>
      </c>
      <c r="F60" s="42">
        <f t="shared" si="5"/>
        <v>79.430000000000007</v>
      </c>
      <c r="G60" s="48"/>
      <c r="H60" s="42">
        <f t="shared" si="0"/>
        <v>21544.14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43430</v>
      </c>
      <c r="D61" s="41">
        <f t="shared" si="3"/>
        <v>289.5</v>
      </c>
      <c r="E61" s="42">
        <f t="shared" si="4"/>
        <v>210.84</v>
      </c>
      <c r="F61" s="42">
        <f t="shared" si="5"/>
        <v>78.66</v>
      </c>
      <c r="G61" s="48"/>
      <c r="H61" s="42">
        <f t="shared" si="0"/>
        <v>21333.3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43460</v>
      </c>
      <c r="D62" s="41">
        <f t="shared" si="3"/>
        <v>289.5</v>
      </c>
      <c r="E62" s="42">
        <f t="shared" si="4"/>
        <v>211.61</v>
      </c>
      <c r="F62" s="42">
        <f t="shared" si="5"/>
        <v>77.89</v>
      </c>
      <c r="G62" s="48"/>
      <c r="H62" s="42">
        <f t="shared" si="0"/>
        <v>21121.69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43491</v>
      </c>
      <c r="D63" s="41">
        <f t="shared" si="3"/>
        <v>289.5</v>
      </c>
      <c r="E63" s="42">
        <f t="shared" si="4"/>
        <v>212.38</v>
      </c>
      <c r="F63" s="42">
        <f t="shared" si="5"/>
        <v>77.12</v>
      </c>
      <c r="G63" s="48"/>
      <c r="H63" s="42">
        <f t="shared" si="0"/>
        <v>20909.310000000001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43522</v>
      </c>
      <c r="D64" s="41">
        <f t="shared" si="3"/>
        <v>289.5</v>
      </c>
      <c r="E64" s="42">
        <f t="shared" si="4"/>
        <v>213.16</v>
      </c>
      <c r="F64" s="42">
        <f t="shared" si="5"/>
        <v>76.34</v>
      </c>
      <c r="G64" s="48"/>
      <c r="H64" s="42">
        <f t="shared" si="0"/>
        <v>20696.150000000001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43550</v>
      </c>
      <c r="D65" s="41">
        <f t="shared" si="3"/>
        <v>289.5</v>
      </c>
      <c r="E65" s="42">
        <f t="shared" si="4"/>
        <v>213.93</v>
      </c>
      <c r="F65" s="42">
        <f t="shared" si="5"/>
        <v>75.569999999999993</v>
      </c>
      <c r="G65" s="48"/>
      <c r="H65" s="42">
        <f t="shared" si="0"/>
        <v>20482.22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43581</v>
      </c>
      <c r="D66" s="41">
        <f t="shared" si="3"/>
        <v>289.5</v>
      </c>
      <c r="E66" s="42">
        <f t="shared" si="4"/>
        <v>214.70999999999998</v>
      </c>
      <c r="F66" s="42">
        <f t="shared" si="5"/>
        <v>74.790000000000006</v>
      </c>
      <c r="G66" s="48"/>
      <c r="H66" s="42">
        <f t="shared" si="0"/>
        <v>20267.509999999998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43611</v>
      </c>
      <c r="D67" s="41">
        <f t="shared" si="3"/>
        <v>289.5</v>
      </c>
      <c r="E67" s="42">
        <f t="shared" si="4"/>
        <v>215.5</v>
      </c>
      <c r="F67" s="42">
        <f t="shared" si="5"/>
        <v>74</v>
      </c>
      <c r="G67" s="48"/>
      <c r="H67" s="42">
        <f t="shared" si="0"/>
        <v>20052.009999999998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43642</v>
      </c>
      <c r="D68" s="41">
        <f t="shared" si="3"/>
        <v>289.5</v>
      </c>
      <c r="E68" s="42">
        <f t="shared" si="4"/>
        <v>216.29000000000002</v>
      </c>
      <c r="F68" s="42">
        <f t="shared" si="5"/>
        <v>73.209999999999994</v>
      </c>
      <c r="G68" s="48"/>
      <c r="H68" s="42">
        <f t="shared" si="0"/>
        <v>19835.72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43672</v>
      </c>
      <c r="D69" s="41">
        <f t="shared" si="3"/>
        <v>289.5</v>
      </c>
      <c r="E69" s="42">
        <f t="shared" si="4"/>
        <v>217.07999999999998</v>
      </c>
      <c r="F69" s="42">
        <f t="shared" si="5"/>
        <v>72.42</v>
      </c>
      <c r="G69" s="48"/>
      <c r="H69" s="42">
        <f t="shared" si="0"/>
        <v>19618.64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43703</v>
      </c>
      <c r="D70" s="41">
        <f t="shared" si="3"/>
        <v>289.5</v>
      </c>
      <c r="E70" s="42">
        <f t="shared" si="4"/>
        <v>217.87</v>
      </c>
      <c r="F70" s="42">
        <f t="shared" si="5"/>
        <v>71.63</v>
      </c>
      <c r="G70" s="48"/>
      <c r="H70" s="42">
        <f t="shared" si="0"/>
        <v>19400.77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43734</v>
      </c>
      <c r="D71" s="41">
        <f t="shared" si="3"/>
        <v>289.5</v>
      </c>
      <c r="E71" s="42">
        <f t="shared" si="4"/>
        <v>218.66</v>
      </c>
      <c r="F71" s="42">
        <f t="shared" si="5"/>
        <v>70.84</v>
      </c>
      <c r="G71" s="48"/>
      <c r="H71" s="42">
        <f t="shared" si="0"/>
        <v>19182.11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43764</v>
      </c>
      <c r="D72" s="41">
        <f t="shared" si="3"/>
        <v>289.5</v>
      </c>
      <c r="E72" s="42">
        <f t="shared" si="4"/>
        <v>219.45999999999998</v>
      </c>
      <c r="F72" s="42">
        <f t="shared" si="5"/>
        <v>70.040000000000006</v>
      </c>
      <c r="G72" s="48"/>
      <c r="H72" s="42">
        <f t="shared" si="0"/>
        <v>18962.650000000001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43795</v>
      </c>
      <c r="D73" s="41">
        <f t="shared" si="3"/>
        <v>289.5</v>
      </c>
      <c r="E73" s="42">
        <f t="shared" si="4"/>
        <v>220.26</v>
      </c>
      <c r="F73" s="42">
        <f t="shared" si="5"/>
        <v>69.239999999999995</v>
      </c>
      <c r="G73" s="48"/>
      <c r="H73" s="42">
        <f t="shared" si="0"/>
        <v>18742.39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43825</v>
      </c>
      <c r="D74" s="41">
        <f t="shared" si="3"/>
        <v>289.5</v>
      </c>
      <c r="E74" s="42">
        <f t="shared" si="4"/>
        <v>221.07</v>
      </c>
      <c r="F74" s="42">
        <f t="shared" si="5"/>
        <v>68.430000000000007</v>
      </c>
      <c r="G74" s="48"/>
      <c r="H74" s="42">
        <f t="shared" si="0"/>
        <v>18521.32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43856</v>
      </c>
      <c r="D75" s="41">
        <f t="shared" si="3"/>
        <v>289.5</v>
      </c>
      <c r="E75" s="42">
        <f t="shared" si="4"/>
        <v>221.87</v>
      </c>
      <c r="F75" s="42">
        <f t="shared" si="5"/>
        <v>67.63</v>
      </c>
      <c r="G75" s="48"/>
      <c r="H75" s="42">
        <f t="shared" si="0"/>
        <v>18299.45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43887</v>
      </c>
      <c r="D76" s="41">
        <f t="shared" si="3"/>
        <v>289.5</v>
      </c>
      <c r="E76" s="42">
        <f t="shared" si="4"/>
        <v>222.68</v>
      </c>
      <c r="F76" s="42">
        <f t="shared" si="5"/>
        <v>66.819999999999993</v>
      </c>
      <c r="G76" s="48"/>
      <c r="H76" s="42">
        <f t="shared" si="0"/>
        <v>18076.77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43916</v>
      </c>
      <c r="D77" s="41">
        <f t="shared" si="3"/>
        <v>289.5</v>
      </c>
      <c r="E77" s="42">
        <f t="shared" si="4"/>
        <v>223.5</v>
      </c>
      <c r="F77" s="42">
        <f t="shared" si="5"/>
        <v>66</v>
      </c>
      <c r="G77" s="48"/>
      <c r="H77" s="42">
        <f t="shared" si="0"/>
        <v>17853.27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43947</v>
      </c>
      <c r="D78" s="41">
        <f t="shared" si="3"/>
        <v>289.5</v>
      </c>
      <c r="E78" s="42">
        <f t="shared" si="4"/>
        <v>224.31</v>
      </c>
      <c r="F78" s="42">
        <f t="shared" si="5"/>
        <v>65.19</v>
      </c>
      <c r="G78" s="48"/>
      <c r="H78" s="42">
        <f t="shared" si="0"/>
        <v>17628.96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43977</v>
      </c>
      <c r="D79" s="41">
        <f t="shared" si="3"/>
        <v>289.5</v>
      </c>
      <c r="E79" s="42">
        <f t="shared" si="4"/>
        <v>225.13</v>
      </c>
      <c r="F79" s="42">
        <f t="shared" si="5"/>
        <v>64.37</v>
      </c>
      <c r="G79" s="48"/>
      <c r="H79" s="42">
        <f t="shared" si="0"/>
        <v>17403.830000000002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44008</v>
      </c>
      <c r="D80" s="41">
        <f t="shared" si="3"/>
        <v>289.5</v>
      </c>
      <c r="E80" s="42">
        <f t="shared" si="4"/>
        <v>225.95</v>
      </c>
      <c r="F80" s="42">
        <f t="shared" si="5"/>
        <v>63.55</v>
      </c>
      <c r="G80" s="48"/>
      <c r="H80" s="42">
        <f t="shared" si="0"/>
        <v>17177.88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44038</v>
      </c>
      <c r="D81" s="41">
        <f t="shared" si="3"/>
        <v>289.5</v>
      </c>
      <c r="E81" s="42">
        <f t="shared" si="4"/>
        <v>226.78</v>
      </c>
      <c r="F81" s="42">
        <f t="shared" si="5"/>
        <v>62.72</v>
      </c>
      <c r="G81" s="48"/>
      <c r="H81" s="42">
        <f t="shared" si="0"/>
        <v>16951.099999999999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44069</v>
      </c>
      <c r="D82" s="41">
        <f t="shared" si="3"/>
        <v>289.5</v>
      </c>
      <c r="E82" s="42">
        <f t="shared" si="4"/>
        <v>227.61</v>
      </c>
      <c r="F82" s="42">
        <f t="shared" si="5"/>
        <v>61.89</v>
      </c>
      <c r="G82" s="48"/>
      <c r="H82" s="42">
        <f t="shared" si="0"/>
        <v>16723.490000000002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44100</v>
      </c>
      <c r="D83" s="41">
        <f t="shared" si="3"/>
        <v>289.5</v>
      </c>
      <c r="E83" s="42">
        <f t="shared" si="4"/>
        <v>228.44</v>
      </c>
      <c r="F83" s="42">
        <f t="shared" si="5"/>
        <v>61.06</v>
      </c>
      <c r="G83" s="48"/>
      <c r="H83" s="42">
        <f t="shared" si="0"/>
        <v>16495.05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44130</v>
      </c>
      <c r="D84" s="41">
        <f t="shared" si="3"/>
        <v>289.5</v>
      </c>
      <c r="E84" s="42">
        <f t="shared" si="4"/>
        <v>229.27</v>
      </c>
      <c r="F84" s="42">
        <f t="shared" si="5"/>
        <v>60.23</v>
      </c>
      <c r="G84" s="48"/>
      <c r="H84" s="42">
        <f t="shared" si="0"/>
        <v>16265.78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44161</v>
      </c>
      <c r="D85" s="41">
        <f t="shared" si="3"/>
        <v>289.5</v>
      </c>
      <c r="E85" s="42">
        <f t="shared" si="4"/>
        <v>230.11</v>
      </c>
      <c r="F85" s="42">
        <f t="shared" si="5"/>
        <v>59.39</v>
      </c>
      <c r="G85" s="48"/>
      <c r="H85" s="42">
        <f t="shared" si="0"/>
        <v>16035.67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44191</v>
      </c>
      <c r="D86" s="41">
        <f t="shared" si="3"/>
        <v>289.5</v>
      </c>
      <c r="E86" s="42">
        <f t="shared" si="4"/>
        <v>230.95</v>
      </c>
      <c r="F86" s="42">
        <f t="shared" si="5"/>
        <v>58.55</v>
      </c>
      <c r="G86" s="48"/>
      <c r="H86" s="42">
        <f t="shared" si="0"/>
        <v>15804.72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44222</v>
      </c>
      <c r="D87" s="41">
        <f t="shared" si="3"/>
        <v>289.5</v>
      </c>
      <c r="E87" s="42">
        <f t="shared" si="4"/>
        <v>231.79</v>
      </c>
      <c r="F87" s="42">
        <f t="shared" si="5"/>
        <v>57.71</v>
      </c>
      <c r="G87" s="48"/>
      <c r="H87" s="42">
        <f t="shared" si="0"/>
        <v>15572.93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44253</v>
      </c>
      <c r="D88" s="41">
        <f t="shared" si="3"/>
        <v>289.5</v>
      </c>
      <c r="E88" s="42">
        <f t="shared" si="4"/>
        <v>232.64</v>
      </c>
      <c r="F88" s="42">
        <f t="shared" si="5"/>
        <v>56.86</v>
      </c>
      <c r="G88" s="48"/>
      <c r="H88" s="42">
        <f t="shared" si="0"/>
        <v>15340.29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44281</v>
      </c>
      <c r="D89" s="41">
        <f t="shared" si="3"/>
        <v>289.5</v>
      </c>
      <c r="E89" s="42">
        <f t="shared" si="4"/>
        <v>233.49</v>
      </c>
      <c r="F89" s="42">
        <f t="shared" si="5"/>
        <v>56.01</v>
      </c>
      <c r="G89" s="48"/>
      <c r="H89" s="42">
        <f t="shared" si="0"/>
        <v>15106.8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44312</v>
      </c>
      <c r="D90" s="41">
        <f t="shared" si="3"/>
        <v>289.5</v>
      </c>
      <c r="E90" s="42">
        <f t="shared" si="4"/>
        <v>234.34</v>
      </c>
      <c r="F90" s="42">
        <f t="shared" si="5"/>
        <v>55.16</v>
      </c>
      <c r="G90" s="48"/>
      <c r="H90" s="42">
        <f t="shared" si="0"/>
        <v>14872.46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44342</v>
      </c>
      <c r="D91" s="41">
        <f t="shared" si="3"/>
        <v>289.5</v>
      </c>
      <c r="E91" s="42">
        <f t="shared" si="4"/>
        <v>235.2</v>
      </c>
      <c r="F91" s="42">
        <f t="shared" si="5"/>
        <v>54.3</v>
      </c>
      <c r="G91" s="48"/>
      <c r="H91" s="42">
        <f t="shared" si="0"/>
        <v>14637.26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44373</v>
      </c>
      <c r="D92" s="41">
        <f t="shared" si="3"/>
        <v>289.5</v>
      </c>
      <c r="E92" s="42">
        <f t="shared" si="4"/>
        <v>236.06</v>
      </c>
      <c r="F92" s="42">
        <f t="shared" si="5"/>
        <v>53.44</v>
      </c>
      <c r="G92" s="48"/>
      <c r="H92" s="42">
        <f t="shared" ref="H92:H155" si="6">IF(B92="",0,ROUND(H91-E92-G92,2))</f>
        <v>14401.2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44403</v>
      </c>
      <c r="D93" s="41">
        <f t="shared" ref="D93:D156" si="9">IF(C93="","",IF($D$18+F93&gt;H92,ROUND(H92+F93,2),$D$18))</f>
        <v>289.5</v>
      </c>
      <c r="E93" s="42">
        <f t="shared" ref="E93:E156" si="10">IF(C93="","",D93-F93)</f>
        <v>236.92000000000002</v>
      </c>
      <c r="F93" s="42">
        <f t="shared" ref="F93:F156" si="11">IF(C93="","",ROUND(H92*$D$12/payments_per_year,2))</f>
        <v>52.58</v>
      </c>
      <c r="G93" s="48"/>
      <c r="H93" s="42">
        <f t="shared" si="6"/>
        <v>14164.28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44434</v>
      </c>
      <c r="D94" s="41">
        <f t="shared" si="9"/>
        <v>289.5</v>
      </c>
      <c r="E94" s="42">
        <f t="shared" si="10"/>
        <v>237.78</v>
      </c>
      <c r="F94" s="42">
        <f t="shared" si="11"/>
        <v>51.72</v>
      </c>
      <c r="G94" s="48"/>
      <c r="H94" s="42">
        <f t="shared" si="6"/>
        <v>13926.5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44465</v>
      </c>
      <c r="D95" s="41">
        <f t="shared" si="9"/>
        <v>289.5</v>
      </c>
      <c r="E95" s="42">
        <f t="shared" si="10"/>
        <v>238.65</v>
      </c>
      <c r="F95" s="42">
        <f t="shared" si="11"/>
        <v>50.85</v>
      </c>
      <c r="G95" s="48"/>
      <c r="H95" s="42">
        <f t="shared" si="6"/>
        <v>13687.85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44495</v>
      </c>
      <c r="D96" s="41">
        <f t="shared" si="9"/>
        <v>289.5</v>
      </c>
      <c r="E96" s="42">
        <f t="shared" si="10"/>
        <v>239.52</v>
      </c>
      <c r="F96" s="42">
        <f t="shared" si="11"/>
        <v>49.98</v>
      </c>
      <c r="G96" s="48"/>
      <c r="H96" s="42">
        <f t="shared" si="6"/>
        <v>13448.33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44526</v>
      </c>
      <c r="D97" s="41">
        <f t="shared" si="9"/>
        <v>289.5</v>
      </c>
      <c r="E97" s="42">
        <f t="shared" si="10"/>
        <v>240.4</v>
      </c>
      <c r="F97" s="42">
        <f t="shared" si="11"/>
        <v>49.1</v>
      </c>
      <c r="G97" s="48"/>
      <c r="H97" s="42">
        <f t="shared" si="6"/>
        <v>13207.93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44556</v>
      </c>
      <c r="D98" s="41">
        <f t="shared" si="9"/>
        <v>289.5</v>
      </c>
      <c r="E98" s="42">
        <f t="shared" si="10"/>
        <v>241.27</v>
      </c>
      <c r="F98" s="42">
        <f t="shared" si="11"/>
        <v>48.23</v>
      </c>
      <c r="G98" s="48"/>
      <c r="H98" s="42">
        <f t="shared" si="6"/>
        <v>12966.66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44587</v>
      </c>
      <c r="D99" s="41">
        <f t="shared" si="9"/>
        <v>289.5</v>
      </c>
      <c r="E99" s="42">
        <f t="shared" si="10"/>
        <v>242.16</v>
      </c>
      <c r="F99" s="42">
        <f t="shared" si="11"/>
        <v>47.34</v>
      </c>
      <c r="G99" s="48"/>
      <c r="H99" s="42">
        <f t="shared" si="6"/>
        <v>12724.5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44618</v>
      </c>
      <c r="D100" s="41">
        <f t="shared" si="9"/>
        <v>289.5</v>
      </c>
      <c r="E100" s="42">
        <f t="shared" si="10"/>
        <v>243.04</v>
      </c>
      <c r="F100" s="42">
        <f t="shared" si="11"/>
        <v>46.46</v>
      </c>
      <c r="G100" s="48"/>
      <c r="H100" s="42">
        <f t="shared" si="6"/>
        <v>12481.46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44646</v>
      </c>
      <c r="D101" s="41">
        <f t="shared" si="9"/>
        <v>289.5</v>
      </c>
      <c r="E101" s="42">
        <f t="shared" si="10"/>
        <v>243.93</v>
      </c>
      <c r="F101" s="42">
        <f t="shared" si="11"/>
        <v>45.57</v>
      </c>
      <c r="G101" s="48"/>
      <c r="H101" s="42">
        <f t="shared" si="6"/>
        <v>12237.53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44677</v>
      </c>
      <c r="D102" s="41">
        <f t="shared" si="9"/>
        <v>289.5</v>
      </c>
      <c r="E102" s="42">
        <f t="shared" si="10"/>
        <v>244.82</v>
      </c>
      <c r="F102" s="42">
        <f t="shared" si="11"/>
        <v>44.68</v>
      </c>
      <c r="G102" s="48"/>
      <c r="H102" s="42">
        <f t="shared" si="6"/>
        <v>11992.71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44707</v>
      </c>
      <c r="D103" s="41">
        <f t="shared" si="9"/>
        <v>289.5</v>
      </c>
      <c r="E103" s="42">
        <f t="shared" si="10"/>
        <v>245.71</v>
      </c>
      <c r="F103" s="42">
        <f t="shared" si="11"/>
        <v>43.79</v>
      </c>
      <c r="G103" s="48"/>
      <c r="H103" s="42">
        <f t="shared" si="6"/>
        <v>11747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44738</v>
      </c>
      <c r="D104" s="41">
        <f t="shared" si="9"/>
        <v>289.5</v>
      </c>
      <c r="E104" s="42">
        <f t="shared" si="10"/>
        <v>246.61</v>
      </c>
      <c r="F104" s="42">
        <f t="shared" si="11"/>
        <v>42.89</v>
      </c>
      <c r="G104" s="48"/>
      <c r="H104" s="42">
        <f t="shared" si="6"/>
        <v>11500.39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44768</v>
      </c>
      <c r="D105" s="41">
        <f t="shared" si="9"/>
        <v>289.5</v>
      </c>
      <c r="E105" s="42">
        <f t="shared" si="10"/>
        <v>247.51</v>
      </c>
      <c r="F105" s="42">
        <f t="shared" si="11"/>
        <v>41.99</v>
      </c>
      <c r="G105" s="48"/>
      <c r="H105" s="42">
        <f t="shared" si="6"/>
        <v>11252.88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44799</v>
      </c>
      <c r="D106" s="41">
        <f t="shared" si="9"/>
        <v>289.5</v>
      </c>
      <c r="E106" s="42">
        <f t="shared" si="10"/>
        <v>248.41</v>
      </c>
      <c r="F106" s="42">
        <f t="shared" si="11"/>
        <v>41.09</v>
      </c>
      <c r="G106" s="48"/>
      <c r="H106" s="42">
        <f t="shared" si="6"/>
        <v>11004.47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44830</v>
      </c>
      <c r="D107" s="41">
        <f t="shared" si="9"/>
        <v>289.5</v>
      </c>
      <c r="E107" s="42">
        <f t="shared" si="10"/>
        <v>249.32</v>
      </c>
      <c r="F107" s="42">
        <f t="shared" si="11"/>
        <v>40.18</v>
      </c>
      <c r="G107" s="48"/>
      <c r="H107" s="42">
        <f t="shared" si="6"/>
        <v>10755.15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44860</v>
      </c>
      <c r="D108" s="41">
        <f t="shared" si="9"/>
        <v>289.5</v>
      </c>
      <c r="E108" s="42">
        <f t="shared" si="10"/>
        <v>250.23</v>
      </c>
      <c r="F108" s="42">
        <f t="shared" si="11"/>
        <v>39.270000000000003</v>
      </c>
      <c r="G108" s="48"/>
      <c r="H108" s="42">
        <f t="shared" si="6"/>
        <v>10504.92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44891</v>
      </c>
      <c r="D109" s="41">
        <f t="shared" si="9"/>
        <v>289.5</v>
      </c>
      <c r="E109" s="42">
        <f t="shared" si="10"/>
        <v>251.14</v>
      </c>
      <c r="F109" s="42">
        <f t="shared" si="11"/>
        <v>38.36</v>
      </c>
      <c r="G109" s="48"/>
      <c r="H109" s="42">
        <f t="shared" si="6"/>
        <v>10253.780000000001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44921</v>
      </c>
      <c r="D110" s="41">
        <f t="shared" si="9"/>
        <v>289.5</v>
      </c>
      <c r="E110" s="42">
        <f t="shared" si="10"/>
        <v>252.06</v>
      </c>
      <c r="F110" s="42">
        <f t="shared" si="11"/>
        <v>37.44</v>
      </c>
      <c r="G110" s="48"/>
      <c r="H110" s="42">
        <f t="shared" si="6"/>
        <v>10001.719999999999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44952</v>
      </c>
      <c r="D111" s="41">
        <f t="shared" si="9"/>
        <v>289.5</v>
      </c>
      <c r="E111" s="42">
        <f t="shared" si="10"/>
        <v>252.98</v>
      </c>
      <c r="F111" s="42">
        <f t="shared" si="11"/>
        <v>36.520000000000003</v>
      </c>
      <c r="G111" s="48"/>
      <c r="H111" s="42">
        <f t="shared" si="6"/>
        <v>9748.74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44983</v>
      </c>
      <c r="D112" s="41">
        <f t="shared" si="9"/>
        <v>289.5</v>
      </c>
      <c r="E112" s="42">
        <f t="shared" si="10"/>
        <v>253.91</v>
      </c>
      <c r="F112" s="42">
        <f t="shared" si="11"/>
        <v>35.590000000000003</v>
      </c>
      <c r="G112" s="48"/>
      <c r="H112" s="42">
        <f t="shared" si="6"/>
        <v>9494.83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45011</v>
      </c>
      <c r="D113" s="41">
        <f t="shared" si="9"/>
        <v>289.5</v>
      </c>
      <c r="E113" s="42">
        <f t="shared" si="10"/>
        <v>254.82999999999998</v>
      </c>
      <c r="F113" s="42">
        <f t="shared" si="11"/>
        <v>34.67</v>
      </c>
      <c r="G113" s="48"/>
      <c r="H113" s="42">
        <f t="shared" si="6"/>
        <v>9240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45042</v>
      </c>
      <c r="D114" s="41">
        <f t="shared" si="9"/>
        <v>289.5</v>
      </c>
      <c r="E114" s="42">
        <f t="shared" si="10"/>
        <v>255.76</v>
      </c>
      <c r="F114" s="42">
        <f t="shared" si="11"/>
        <v>33.74</v>
      </c>
      <c r="G114" s="48"/>
      <c r="H114" s="42">
        <f t="shared" si="6"/>
        <v>8984.24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45072</v>
      </c>
      <c r="D115" s="41">
        <f t="shared" si="9"/>
        <v>289.5</v>
      </c>
      <c r="E115" s="42">
        <f t="shared" si="10"/>
        <v>256.7</v>
      </c>
      <c r="F115" s="42">
        <f t="shared" si="11"/>
        <v>32.799999999999997</v>
      </c>
      <c r="G115" s="48"/>
      <c r="H115" s="42">
        <f t="shared" si="6"/>
        <v>8727.5400000000009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45103</v>
      </c>
      <c r="D116" s="41">
        <f t="shared" si="9"/>
        <v>289.5</v>
      </c>
      <c r="E116" s="42">
        <f t="shared" si="10"/>
        <v>257.63</v>
      </c>
      <c r="F116" s="42">
        <f t="shared" si="11"/>
        <v>31.87</v>
      </c>
      <c r="G116" s="48"/>
      <c r="H116" s="42">
        <f t="shared" si="6"/>
        <v>8469.91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45133</v>
      </c>
      <c r="D117" s="41">
        <f t="shared" si="9"/>
        <v>289.5</v>
      </c>
      <c r="E117" s="42">
        <f t="shared" si="10"/>
        <v>258.57</v>
      </c>
      <c r="F117" s="42">
        <f t="shared" si="11"/>
        <v>30.93</v>
      </c>
      <c r="G117" s="48"/>
      <c r="H117" s="42">
        <f t="shared" si="6"/>
        <v>8211.34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45164</v>
      </c>
      <c r="D118" s="41">
        <f t="shared" si="9"/>
        <v>289.5</v>
      </c>
      <c r="E118" s="42">
        <f t="shared" si="10"/>
        <v>259.52</v>
      </c>
      <c r="F118" s="42">
        <f t="shared" si="11"/>
        <v>29.98</v>
      </c>
      <c r="G118" s="48"/>
      <c r="H118" s="42">
        <f t="shared" si="6"/>
        <v>7951.82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45195</v>
      </c>
      <c r="D119" s="41">
        <f t="shared" si="9"/>
        <v>289.5</v>
      </c>
      <c r="E119" s="42">
        <f t="shared" si="10"/>
        <v>260.47000000000003</v>
      </c>
      <c r="F119" s="42">
        <f t="shared" si="11"/>
        <v>29.03</v>
      </c>
      <c r="G119" s="48"/>
      <c r="H119" s="42">
        <f t="shared" si="6"/>
        <v>7691.35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45225</v>
      </c>
      <c r="D120" s="41">
        <f t="shared" si="9"/>
        <v>289.5</v>
      </c>
      <c r="E120" s="42">
        <f t="shared" si="10"/>
        <v>261.42</v>
      </c>
      <c r="F120" s="42">
        <f t="shared" si="11"/>
        <v>28.08</v>
      </c>
      <c r="G120" s="48"/>
      <c r="H120" s="42">
        <f t="shared" si="6"/>
        <v>7429.93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45256</v>
      </c>
      <c r="D121" s="41">
        <f t="shared" si="9"/>
        <v>289.5</v>
      </c>
      <c r="E121" s="42">
        <f t="shared" si="10"/>
        <v>262.37</v>
      </c>
      <c r="F121" s="42">
        <f t="shared" si="11"/>
        <v>27.13</v>
      </c>
      <c r="G121" s="48"/>
      <c r="H121" s="42">
        <f t="shared" si="6"/>
        <v>7167.56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45286</v>
      </c>
      <c r="D122" s="41">
        <f t="shared" si="9"/>
        <v>289.5</v>
      </c>
      <c r="E122" s="42">
        <f t="shared" si="10"/>
        <v>263.33</v>
      </c>
      <c r="F122" s="42">
        <f t="shared" si="11"/>
        <v>26.17</v>
      </c>
      <c r="G122" s="48"/>
      <c r="H122" s="42">
        <f t="shared" si="6"/>
        <v>6904.23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45317</v>
      </c>
      <c r="D123" s="41">
        <f t="shared" si="9"/>
        <v>289.5</v>
      </c>
      <c r="E123" s="42">
        <f t="shared" si="10"/>
        <v>264.29000000000002</v>
      </c>
      <c r="F123" s="42">
        <f t="shared" si="11"/>
        <v>25.21</v>
      </c>
      <c r="G123" s="48"/>
      <c r="H123" s="42">
        <f t="shared" si="6"/>
        <v>6639.94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45348</v>
      </c>
      <c r="D124" s="41">
        <f t="shared" si="9"/>
        <v>289.5</v>
      </c>
      <c r="E124" s="42">
        <f t="shared" si="10"/>
        <v>265.26</v>
      </c>
      <c r="F124" s="42">
        <f t="shared" si="11"/>
        <v>24.24</v>
      </c>
      <c r="G124" s="48"/>
      <c r="H124" s="42">
        <f t="shared" si="6"/>
        <v>6374.68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45377</v>
      </c>
      <c r="D125" s="41">
        <f t="shared" si="9"/>
        <v>289.5</v>
      </c>
      <c r="E125" s="42">
        <f t="shared" si="10"/>
        <v>266.22000000000003</v>
      </c>
      <c r="F125" s="42">
        <f t="shared" si="11"/>
        <v>23.28</v>
      </c>
      <c r="G125" s="48"/>
      <c r="H125" s="42">
        <f t="shared" si="6"/>
        <v>6108.46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45408</v>
      </c>
      <c r="D126" s="41">
        <f t="shared" si="9"/>
        <v>289.5</v>
      </c>
      <c r="E126" s="42">
        <f t="shared" si="10"/>
        <v>267.2</v>
      </c>
      <c r="F126" s="42">
        <f t="shared" si="11"/>
        <v>22.3</v>
      </c>
      <c r="G126" s="48"/>
      <c r="H126" s="42">
        <f t="shared" si="6"/>
        <v>5841.26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45438</v>
      </c>
      <c r="D127" s="41">
        <f t="shared" si="9"/>
        <v>289.5</v>
      </c>
      <c r="E127" s="42">
        <f t="shared" si="10"/>
        <v>268.17</v>
      </c>
      <c r="F127" s="42">
        <f t="shared" si="11"/>
        <v>21.33</v>
      </c>
      <c r="G127" s="48"/>
      <c r="H127" s="42">
        <f t="shared" si="6"/>
        <v>5573.09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45469</v>
      </c>
      <c r="D128" s="41">
        <f t="shared" si="9"/>
        <v>289.5</v>
      </c>
      <c r="E128" s="42">
        <f t="shared" si="10"/>
        <v>269.14999999999998</v>
      </c>
      <c r="F128" s="42">
        <f t="shared" si="11"/>
        <v>20.350000000000001</v>
      </c>
      <c r="G128" s="48"/>
      <c r="H128" s="42">
        <f t="shared" si="6"/>
        <v>5303.94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45499</v>
      </c>
      <c r="D129" s="41">
        <f t="shared" si="9"/>
        <v>289.5</v>
      </c>
      <c r="E129" s="42">
        <f t="shared" si="10"/>
        <v>270.13</v>
      </c>
      <c r="F129" s="42">
        <f t="shared" si="11"/>
        <v>19.37</v>
      </c>
      <c r="G129" s="48"/>
      <c r="H129" s="42">
        <f t="shared" si="6"/>
        <v>5033.8100000000004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45530</v>
      </c>
      <c r="D130" s="41">
        <f t="shared" si="9"/>
        <v>289.5</v>
      </c>
      <c r="E130" s="42">
        <f t="shared" si="10"/>
        <v>271.12</v>
      </c>
      <c r="F130" s="42">
        <f t="shared" si="11"/>
        <v>18.38</v>
      </c>
      <c r="G130" s="48"/>
      <c r="H130" s="42">
        <f t="shared" si="6"/>
        <v>4762.6899999999996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45561</v>
      </c>
      <c r="D131" s="41">
        <f t="shared" si="9"/>
        <v>289.5</v>
      </c>
      <c r="E131" s="42">
        <f t="shared" si="10"/>
        <v>272.11</v>
      </c>
      <c r="F131" s="42">
        <f t="shared" si="11"/>
        <v>17.39</v>
      </c>
      <c r="G131" s="48"/>
      <c r="H131" s="42">
        <f t="shared" si="6"/>
        <v>4490.58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45591</v>
      </c>
      <c r="D132" s="41">
        <f t="shared" si="9"/>
        <v>289.5</v>
      </c>
      <c r="E132" s="42">
        <f t="shared" si="10"/>
        <v>273.10000000000002</v>
      </c>
      <c r="F132" s="42">
        <f t="shared" si="11"/>
        <v>16.399999999999999</v>
      </c>
      <c r="G132" s="48"/>
      <c r="H132" s="42">
        <f t="shared" si="6"/>
        <v>4217.4799999999996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45622</v>
      </c>
      <c r="D133" s="41">
        <f t="shared" si="9"/>
        <v>289.5</v>
      </c>
      <c r="E133" s="42">
        <f t="shared" si="10"/>
        <v>274.10000000000002</v>
      </c>
      <c r="F133" s="42">
        <f t="shared" si="11"/>
        <v>15.4</v>
      </c>
      <c r="G133" s="48"/>
      <c r="H133" s="42">
        <f t="shared" si="6"/>
        <v>3943.38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45652</v>
      </c>
      <c r="D134" s="41">
        <f t="shared" si="9"/>
        <v>289.5</v>
      </c>
      <c r="E134" s="42">
        <f t="shared" si="10"/>
        <v>275.10000000000002</v>
      </c>
      <c r="F134" s="42">
        <f t="shared" si="11"/>
        <v>14.4</v>
      </c>
      <c r="G134" s="48"/>
      <c r="H134" s="42">
        <f t="shared" si="6"/>
        <v>3668.28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45683</v>
      </c>
      <c r="D135" s="41">
        <f t="shared" si="9"/>
        <v>289.5</v>
      </c>
      <c r="E135" s="42">
        <f t="shared" si="10"/>
        <v>276.11</v>
      </c>
      <c r="F135" s="42">
        <f t="shared" si="11"/>
        <v>13.39</v>
      </c>
      <c r="G135" s="48"/>
      <c r="H135" s="42">
        <f t="shared" si="6"/>
        <v>3392.17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45714</v>
      </c>
      <c r="D136" s="41">
        <f t="shared" si="9"/>
        <v>289.5</v>
      </c>
      <c r="E136" s="42">
        <f t="shared" si="10"/>
        <v>277.11</v>
      </c>
      <c r="F136" s="42">
        <f t="shared" si="11"/>
        <v>12.39</v>
      </c>
      <c r="G136" s="48"/>
      <c r="H136" s="42">
        <f t="shared" si="6"/>
        <v>3115.06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45742</v>
      </c>
      <c r="D137" s="41">
        <f t="shared" si="9"/>
        <v>289.5</v>
      </c>
      <c r="E137" s="42">
        <f t="shared" si="10"/>
        <v>278.13</v>
      </c>
      <c r="F137" s="42">
        <f t="shared" si="11"/>
        <v>11.37</v>
      </c>
      <c r="G137" s="48"/>
      <c r="H137" s="42">
        <f t="shared" si="6"/>
        <v>2836.93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45773</v>
      </c>
      <c r="D138" s="41">
        <f t="shared" si="9"/>
        <v>289.5</v>
      </c>
      <c r="E138" s="42">
        <f t="shared" si="10"/>
        <v>279.14</v>
      </c>
      <c r="F138" s="42">
        <f t="shared" si="11"/>
        <v>10.36</v>
      </c>
      <c r="G138" s="48"/>
      <c r="H138" s="42">
        <f t="shared" si="6"/>
        <v>2557.79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45803</v>
      </c>
      <c r="D139" s="41">
        <f t="shared" si="9"/>
        <v>289.5</v>
      </c>
      <c r="E139" s="42">
        <f t="shared" si="10"/>
        <v>280.16000000000003</v>
      </c>
      <c r="F139" s="42">
        <f t="shared" si="11"/>
        <v>9.34</v>
      </c>
      <c r="G139" s="48"/>
      <c r="H139" s="42">
        <f t="shared" si="6"/>
        <v>2277.63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45834</v>
      </c>
      <c r="D140" s="41">
        <f t="shared" si="9"/>
        <v>289.5</v>
      </c>
      <c r="E140" s="42">
        <f t="shared" si="10"/>
        <v>281.18</v>
      </c>
      <c r="F140" s="42">
        <f t="shared" si="11"/>
        <v>8.32</v>
      </c>
      <c r="G140" s="48"/>
      <c r="H140" s="42">
        <f t="shared" si="6"/>
        <v>1996.45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45864</v>
      </c>
      <c r="D141" s="41">
        <f t="shared" si="9"/>
        <v>289.5</v>
      </c>
      <c r="E141" s="42">
        <f t="shared" si="10"/>
        <v>282.20999999999998</v>
      </c>
      <c r="F141" s="42">
        <f t="shared" si="11"/>
        <v>7.29</v>
      </c>
      <c r="G141" s="48"/>
      <c r="H141" s="42">
        <f t="shared" si="6"/>
        <v>1714.24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45895</v>
      </c>
      <c r="D142" s="41">
        <f t="shared" si="9"/>
        <v>289.5</v>
      </c>
      <c r="E142" s="42">
        <f t="shared" si="10"/>
        <v>283.24</v>
      </c>
      <c r="F142" s="42">
        <f t="shared" si="11"/>
        <v>6.26</v>
      </c>
      <c r="G142" s="48"/>
      <c r="H142" s="42">
        <f t="shared" si="6"/>
        <v>1431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45926</v>
      </c>
      <c r="D143" s="41">
        <f t="shared" si="9"/>
        <v>289.5</v>
      </c>
      <c r="E143" s="42">
        <f t="shared" si="10"/>
        <v>284.27999999999997</v>
      </c>
      <c r="F143" s="42">
        <f t="shared" si="11"/>
        <v>5.22</v>
      </c>
      <c r="G143" s="48"/>
      <c r="H143" s="42">
        <f t="shared" si="6"/>
        <v>1146.72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45956</v>
      </c>
      <c r="D144" s="41">
        <f t="shared" si="9"/>
        <v>289.5</v>
      </c>
      <c r="E144" s="42">
        <f t="shared" si="10"/>
        <v>285.31</v>
      </c>
      <c r="F144" s="42">
        <f t="shared" si="11"/>
        <v>4.1900000000000004</v>
      </c>
      <c r="G144" s="48"/>
      <c r="H144" s="42">
        <f t="shared" si="6"/>
        <v>861.41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45987</v>
      </c>
      <c r="D145" s="41">
        <f t="shared" si="9"/>
        <v>289.5</v>
      </c>
      <c r="E145" s="42">
        <f t="shared" si="10"/>
        <v>286.35000000000002</v>
      </c>
      <c r="F145" s="42">
        <f t="shared" si="11"/>
        <v>3.15</v>
      </c>
      <c r="G145" s="48"/>
      <c r="H145" s="42">
        <f t="shared" si="6"/>
        <v>575.05999999999995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46017</v>
      </c>
      <c r="D146" s="41">
        <f t="shared" si="9"/>
        <v>289.5</v>
      </c>
      <c r="E146" s="42">
        <f t="shared" si="10"/>
        <v>287.39999999999998</v>
      </c>
      <c r="F146" s="42">
        <f t="shared" si="11"/>
        <v>2.1</v>
      </c>
      <c r="G146" s="48"/>
      <c r="H146" s="42">
        <f t="shared" si="6"/>
        <v>287.66000000000003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46048</v>
      </c>
      <c r="D147" s="41">
        <f t="shared" si="9"/>
        <v>288.70999999999998</v>
      </c>
      <c r="E147" s="42">
        <f t="shared" si="10"/>
        <v>287.65999999999997</v>
      </c>
      <c r="F147" s="42">
        <f t="shared" si="11"/>
        <v>1.05</v>
      </c>
      <c r="G147" s="48"/>
      <c r="H147" s="42">
        <f t="shared" si="6"/>
        <v>0</v>
      </c>
      <c r="I147" s="13"/>
    </row>
    <row r="148" spans="1:9" ht="15" customHeight="1">
      <c r="A148" s="29"/>
      <c r="B148" s="39" t="str">
        <f t="shared" si="7"/>
        <v/>
      </c>
      <c r="C148" s="40" t="str">
        <f t="shared" si="8"/>
        <v/>
      </c>
      <c r="D148" s="41" t="str">
        <f t="shared" si="9"/>
        <v/>
      </c>
      <c r="E148" s="42" t="str">
        <f t="shared" si="10"/>
        <v/>
      </c>
      <c r="F148" s="42" t="str">
        <f t="shared" si="11"/>
        <v/>
      </c>
      <c r="G148" s="48"/>
      <c r="H148" s="42">
        <f t="shared" si="6"/>
        <v>0</v>
      </c>
      <c r="I148" s="13"/>
    </row>
    <row r="149" spans="1:9" ht="15" customHeight="1">
      <c r="A149" s="29"/>
      <c r="B149" s="39" t="str">
        <f t="shared" si="7"/>
        <v/>
      </c>
      <c r="C149" s="40" t="str">
        <f t="shared" si="8"/>
        <v/>
      </c>
      <c r="D149" s="41" t="str">
        <f t="shared" si="9"/>
        <v/>
      </c>
      <c r="E149" s="42" t="str">
        <f t="shared" si="10"/>
        <v/>
      </c>
      <c r="F149" s="42" t="str">
        <f t="shared" si="11"/>
        <v/>
      </c>
      <c r="G149" s="48"/>
      <c r="H149" s="42">
        <f t="shared" si="6"/>
        <v>0</v>
      </c>
      <c r="I149" s="13"/>
    </row>
    <row r="150" spans="1:9" ht="15" customHeight="1">
      <c r="A150" s="29"/>
      <c r="B150" s="39" t="str">
        <f t="shared" si="7"/>
        <v/>
      </c>
      <c r="C150" s="40" t="str">
        <f t="shared" si="8"/>
        <v/>
      </c>
      <c r="D150" s="41" t="str">
        <f t="shared" si="9"/>
        <v/>
      </c>
      <c r="E150" s="42" t="str">
        <f t="shared" si="10"/>
        <v/>
      </c>
      <c r="F150" s="42" t="str">
        <f t="shared" si="11"/>
        <v/>
      </c>
      <c r="G150" s="48"/>
      <c r="H150" s="42">
        <f t="shared" si="6"/>
        <v>0</v>
      </c>
      <c r="I150" s="13"/>
    </row>
    <row r="151" spans="1:9" ht="15" customHeight="1">
      <c r="A151" s="29"/>
      <c r="B151" s="39" t="str">
        <f t="shared" si="7"/>
        <v/>
      </c>
      <c r="C151" s="40" t="str">
        <f t="shared" si="8"/>
        <v/>
      </c>
      <c r="D151" s="41" t="str">
        <f t="shared" si="9"/>
        <v/>
      </c>
      <c r="E151" s="42" t="str">
        <f t="shared" si="10"/>
        <v/>
      </c>
      <c r="F151" s="42" t="str">
        <f t="shared" si="11"/>
        <v/>
      </c>
      <c r="G151" s="48"/>
      <c r="H151" s="42">
        <f t="shared" si="6"/>
        <v>0</v>
      </c>
      <c r="I151" s="13"/>
    </row>
    <row r="152" spans="1:9" ht="15" customHeight="1">
      <c r="A152" s="29"/>
      <c r="B152" s="39" t="str">
        <f t="shared" si="7"/>
        <v/>
      </c>
      <c r="C152" s="40" t="str">
        <f t="shared" si="8"/>
        <v/>
      </c>
      <c r="D152" s="41" t="str">
        <f t="shared" si="9"/>
        <v/>
      </c>
      <c r="E152" s="42" t="str">
        <f t="shared" si="10"/>
        <v/>
      </c>
      <c r="F152" s="42" t="str">
        <f t="shared" si="11"/>
        <v/>
      </c>
      <c r="G152" s="48"/>
      <c r="H152" s="42">
        <f t="shared" si="6"/>
        <v>0</v>
      </c>
      <c r="I152" s="13"/>
    </row>
    <row r="153" spans="1:9" ht="15" customHeight="1">
      <c r="A153" s="29"/>
      <c r="B153" s="39" t="str">
        <f t="shared" si="7"/>
        <v/>
      </c>
      <c r="C153" s="40" t="str">
        <f t="shared" si="8"/>
        <v/>
      </c>
      <c r="D153" s="41" t="str">
        <f t="shared" si="9"/>
        <v/>
      </c>
      <c r="E153" s="42" t="str">
        <f t="shared" si="10"/>
        <v/>
      </c>
      <c r="F153" s="42" t="str">
        <f t="shared" si="11"/>
        <v/>
      </c>
      <c r="G153" s="48"/>
      <c r="H153" s="42">
        <f t="shared" si="6"/>
        <v>0</v>
      </c>
      <c r="I153" s="13"/>
    </row>
    <row r="154" spans="1:9" ht="15" customHeight="1">
      <c r="A154" s="29"/>
      <c r="B154" s="39" t="str">
        <f t="shared" si="7"/>
        <v/>
      </c>
      <c r="C154" s="40" t="str">
        <f t="shared" si="8"/>
        <v/>
      </c>
      <c r="D154" s="41" t="str">
        <f t="shared" si="9"/>
        <v/>
      </c>
      <c r="E154" s="42" t="str">
        <f t="shared" si="10"/>
        <v/>
      </c>
      <c r="F154" s="42" t="str">
        <f t="shared" si="11"/>
        <v/>
      </c>
      <c r="G154" s="48"/>
      <c r="H154" s="42">
        <f t="shared" si="6"/>
        <v>0</v>
      </c>
      <c r="I154" s="13"/>
    </row>
    <row r="155" spans="1:9" ht="15" customHeight="1">
      <c r="A155" s="29"/>
      <c r="B155" s="39" t="str">
        <f t="shared" si="7"/>
        <v/>
      </c>
      <c r="C155" s="40" t="str">
        <f t="shared" si="8"/>
        <v/>
      </c>
      <c r="D155" s="41" t="str">
        <f t="shared" si="9"/>
        <v/>
      </c>
      <c r="E155" s="42" t="str">
        <f t="shared" si="10"/>
        <v/>
      </c>
      <c r="F155" s="42" t="str">
        <f t="shared" si="11"/>
        <v/>
      </c>
      <c r="G155" s="48"/>
      <c r="H155" s="42">
        <f t="shared" si="6"/>
        <v>0</v>
      </c>
      <c r="I155" s="13"/>
    </row>
    <row r="156" spans="1:9" ht="15" customHeight="1">
      <c r="A156" s="29"/>
      <c r="B156" s="39" t="str">
        <f t="shared" si="7"/>
        <v/>
      </c>
      <c r="C156" s="40" t="str">
        <f t="shared" si="8"/>
        <v/>
      </c>
      <c r="D156" s="41" t="str">
        <f t="shared" si="9"/>
        <v/>
      </c>
      <c r="E156" s="42" t="str">
        <f t="shared" si="10"/>
        <v/>
      </c>
      <c r="F156" s="42" t="str">
        <f t="shared" si="11"/>
        <v/>
      </c>
      <c r="G156" s="48"/>
      <c r="H156" s="42">
        <f t="shared" ref="H156:H219" si="12">IF(B156="",0,ROUND(H155-E156-G156,2))</f>
        <v>0</v>
      </c>
      <c r="I156" s="13"/>
    </row>
    <row r="157" spans="1:9" ht="15" customHeight="1">
      <c r="A157" s="29"/>
      <c r="B157" s="39" t="str">
        <f t="shared" ref="B157:B220" si="13">IF(B156&lt;$D$19,IF(H156&gt;0,B156+1,""),"")</f>
        <v/>
      </c>
      <c r="C157" s="40" t="str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/>
      </c>
      <c r="D157" s="41" t="str">
        <f t="shared" ref="D157:D220" si="15">IF(C157="","",IF($D$18+F157&gt;H156,ROUND(H156+F157,2),$D$18))</f>
        <v/>
      </c>
      <c r="E157" s="42" t="str">
        <f t="shared" ref="E157:E220" si="16">IF(C157="","",D157-F157)</f>
        <v/>
      </c>
      <c r="F157" s="42" t="str">
        <f t="shared" ref="F157:F220" si="17">IF(C157="","",ROUND(H156*$D$12/payments_per_year,2))</f>
        <v/>
      </c>
      <c r="G157" s="48"/>
      <c r="H157" s="42">
        <f t="shared" si="12"/>
        <v>0</v>
      </c>
      <c r="I157" s="13"/>
    </row>
    <row r="158" spans="1:9" ht="15" customHeight="1">
      <c r="A158" s="29"/>
      <c r="B158" s="39" t="str">
        <f t="shared" si="13"/>
        <v/>
      </c>
      <c r="C158" s="40" t="str">
        <f t="shared" si="14"/>
        <v/>
      </c>
      <c r="D158" s="41" t="str">
        <f t="shared" si="15"/>
        <v/>
      </c>
      <c r="E158" s="42" t="str">
        <f t="shared" si="16"/>
        <v/>
      </c>
      <c r="F158" s="42" t="str">
        <f t="shared" si="17"/>
        <v/>
      </c>
      <c r="G158" s="48"/>
      <c r="H158" s="42">
        <f t="shared" si="12"/>
        <v>0</v>
      </c>
      <c r="I158" s="13"/>
    </row>
    <row r="159" spans="1:9" ht="15" customHeight="1">
      <c r="A159" s="29"/>
      <c r="B159" s="39" t="str">
        <f t="shared" si="13"/>
        <v/>
      </c>
      <c r="C159" s="40" t="str">
        <f t="shared" si="14"/>
        <v/>
      </c>
      <c r="D159" s="41" t="str">
        <f t="shared" si="15"/>
        <v/>
      </c>
      <c r="E159" s="42" t="str">
        <f t="shared" si="16"/>
        <v/>
      </c>
      <c r="F159" s="42" t="str">
        <f t="shared" si="17"/>
        <v/>
      </c>
      <c r="G159" s="48"/>
      <c r="H159" s="42">
        <f t="shared" si="12"/>
        <v>0</v>
      </c>
      <c r="I159" s="13"/>
    </row>
    <row r="160" spans="1:9" ht="15" customHeight="1">
      <c r="A160" s="29"/>
      <c r="B160" s="39" t="str">
        <f t="shared" si="13"/>
        <v/>
      </c>
      <c r="C160" s="40" t="str">
        <f t="shared" si="14"/>
        <v/>
      </c>
      <c r="D160" s="41" t="str">
        <f t="shared" si="15"/>
        <v/>
      </c>
      <c r="E160" s="42" t="str">
        <f t="shared" si="16"/>
        <v/>
      </c>
      <c r="F160" s="42" t="str">
        <f t="shared" si="17"/>
        <v/>
      </c>
      <c r="G160" s="48"/>
      <c r="H160" s="42">
        <f t="shared" si="12"/>
        <v>0</v>
      </c>
      <c r="I160" s="13"/>
    </row>
    <row r="161" spans="1:9" ht="15" customHeight="1">
      <c r="A161" s="29"/>
      <c r="B161" s="39" t="str">
        <f t="shared" si="13"/>
        <v/>
      </c>
      <c r="C161" s="40" t="str">
        <f t="shared" si="14"/>
        <v/>
      </c>
      <c r="D161" s="41" t="str">
        <f t="shared" si="15"/>
        <v/>
      </c>
      <c r="E161" s="42" t="str">
        <f t="shared" si="16"/>
        <v/>
      </c>
      <c r="F161" s="42" t="str">
        <f t="shared" si="17"/>
        <v/>
      </c>
      <c r="G161" s="48"/>
      <c r="H161" s="42">
        <f t="shared" si="12"/>
        <v>0</v>
      </c>
      <c r="I161" s="13"/>
    </row>
    <row r="162" spans="1:9" ht="15" customHeight="1">
      <c r="A162" s="29"/>
      <c r="B162" s="39" t="str">
        <f t="shared" si="13"/>
        <v/>
      </c>
      <c r="C162" s="40" t="str">
        <f t="shared" si="14"/>
        <v/>
      </c>
      <c r="D162" s="41" t="str">
        <f t="shared" si="15"/>
        <v/>
      </c>
      <c r="E162" s="42" t="str">
        <f t="shared" si="16"/>
        <v/>
      </c>
      <c r="F162" s="42" t="str">
        <f t="shared" si="17"/>
        <v/>
      </c>
      <c r="G162" s="48"/>
      <c r="H162" s="42">
        <f t="shared" si="12"/>
        <v>0</v>
      </c>
      <c r="I162" s="13"/>
    </row>
    <row r="163" spans="1:9" ht="15" customHeight="1">
      <c r="A163" s="29"/>
      <c r="B163" s="39" t="str">
        <f t="shared" si="13"/>
        <v/>
      </c>
      <c r="C163" s="40" t="str">
        <f t="shared" si="14"/>
        <v/>
      </c>
      <c r="D163" s="41" t="str">
        <f t="shared" si="15"/>
        <v/>
      </c>
      <c r="E163" s="42" t="str">
        <f t="shared" si="16"/>
        <v/>
      </c>
      <c r="F163" s="42" t="str">
        <f t="shared" si="17"/>
        <v/>
      </c>
      <c r="G163" s="48"/>
      <c r="H163" s="42">
        <f t="shared" si="12"/>
        <v>0</v>
      </c>
      <c r="I163" s="13"/>
    </row>
    <row r="164" spans="1:9" ht="15" customHeight="1">
      <c r="A164" s="29"/>
      <c r="B164" s="39" t="str">
        <f t="shared" si="13"/>
        <v/>
      </c>
      <c r="C164" s="40" t="str">
        <f t="shared" si="14"/>
        <v/>
      </c>
      <c r="D164" s="41" t="str">
        <f t="shared" si="15"/>
        <v/>
      </c>
      <c r="E164" s="42" t="str">
        <f t="shared" si="16"/>
        <v/>
      </c>
      <c r="F164" s="42" t="str">
        <f t="shared" si="17"/>
        <v/>
      </c>
      <c r="G164" s="48"/>
      <c r="H164" s="42">
        <f t="shared" si="12"/>
        <v>0</v>
      </c>
      <c r="I164" s="13"/>
    </row>
    <row r="165" spans="1:9" ht="15" customHeight="1">
      <c r="A165" s="29"/>
      <c r="B165" s="39" t="str">
        <f t="shared" si="13"/>
        <v/>
      </c>
      <c r="C165" s="40" t="str">
        <f t="shared" si="14"/>
        <v/>
      </c>
      <c r="D165" s="41" t="str">
        <f t="shared" si="15"/>
        <v/>
      </c>
      <c r="E165" s="42" t="str">
        <f t="shared" si="16"/>
        <v/>
      </c>
      <c r="F165" s="42" t="str">
        <f t="shared" si="17"/>
        <v/>
      </c>
      <c r="G165" s="48"/>
      <c r="H165" s="42">
        <f t="shared" si="12"/>
        <v>0</v>
      </c>
      <c r="I165" s="13"/>
    </row>
    <row r="166" spans="1:9" ht="15" customHeight="1">
      <c r="A166" s="29"/>
      <c r="B166" s="39" t="str">
        <f t="shared" si="13"/>
        <v/>
      </c>
      <c r="C166" s="40" t="str">
        <f t="shared" si="14"/>
        <v/>
      </c>
      <c r="D166" s="41" t="str">
        <f t="shared" si="15"/>
        <v/>
      </c>
      <c r="E166" s="42" t="str">
        <f t="shared" si="16"/>
        <v/>
      </c>
      <c r="F166" s="42" t="str">
        <f t="shared" si="17"/>
        <v/>
      </c>
      <c r="G166" s="48"/>
      <c r="H166" s="42">
        <f t="shared" si="12"/>
        <v>0</v>
      </c>
      <c r="I166" s="13"/>
    </row>
    <row r="167" spans="1:9" ht="15" customHeight="1">
      <c r="A167" s="29"/>
      <c r="B167" s="39" t="str">
        <f t="shared" si="13"/>
        <v/>
      </c>
      <c r="C167" s="40" t="str">
        <f t="shared" si="14"/>
        <v/>
      </c>
      <c r="D167" s="41" t="str">
        <f t="shared" si="15"/>
        <v/>
      </c>
      <c r="E167" s="42" t="str">
        <f t="shared" si="16"/>
        <v/>
      </c>
      <c r="F167" s="42" t="str">
        <f t="shared" si="17"/>
        <v/>
      </c>
      <c r="G167" s="48"/>
      <c r="H167" s="42">
        <f t="shared" si="12"/>
        <v>0</v>
      </c>
      <c r="I167" s="13"/>
    </row>
    <row r="168" spans="1:9" ht="15" customHeight="1">
      <c r="A168" s="29"/>
      <c r="B168" s="39" t="str">
        <f t="shared" si="13"/>
        <v/>
      </c>
      <c r="C168" s="40" t="str">
        <f t="shared" si="14"/>
        <v/>
      </c>
      <c r="D168" s="41" t="str">
        <f t="shared" si="15"/>
        <v/>
      </c>
      <c r="E168" s="42" t="str">
        <f t="shared" si="16"/>
        <v/>
      </c>
      <c r="F168" s="42" t="str">
        <f t="shared" si="17"/>
        <v/>
      </c>
      <c r="G168" s="48"/>
      <c r="H168" s="42">
        <f t="shared" si="12"/>
        <v>0</v>
      </c>
      <c r="I168" s="13"/>
    </row>
    <row r="169" spans="1:9" ht="15" customHeight="1">
      <c r="A169" s="29"/>
      <c r="B169" s="39" t="str">
        <f t="shared" si="13"/>
        <v/>
      </c>
      <c r="C169" s="40" t="str">
        <f t="shared" si="14"/>
        <v/>
      </c>
      <c r="D169" s="41" t="str">
        <f t="shared" si="15"/>
        <v/>
      </c>
      <c r="E169" s="42" t="str">
        <f t="shared" si="16"/>
        <v/>
      </c>
      <c r="F169" s="42" t="str">
        <f t="shared" si="17"/>
        <v/>
      </c>
      <c r="G169" s="48"/>
      <c r="H169" s="42">
        <f t="shared" si="12"/>
        <v>0</v>
      </c>
      <c r="I169" s="13"/>
    </row>
    <row r="170" spans="1:9" ht="15" customHeight="1">
      <c r="A170" s="29"/>
      <c r="B170" s="39" t="str">
        <f t="shared" si="13"/>
        <v/>
      </c>
      <c r="C170" s="40" t="str">
        <f t="shared" si="14"/>
        <v/>
      </c>
      <c r="D170" s="41" t="str">
        <f t="shared" si="15"/>
        <v/>
      </c>
      <c r="E170" s="42" t="str">
        <f t="shared" si="16"/>
        <v/>
      </c>
      <c r="F170" s="42" t="str">
        <f t="shared" si="17"/>
        <v/>
      </c>
      <c r="G170" s="48"/>
      <c r="H170" s="42">
        <f t="shared" si="12"/>
        <v>0</v>
      </c>
      <c r="I170" s="13"/>
    </row>
    <row r="171" spans="1:9" ht="15" customHeight="1">
      <c r="A171" s="29"/>
      <c r="B171" s="39" t="str">
        <f t="shared" si="13"/>
        <v/>
      </c>
      <c r="C171" s="40" t="str">
        <f t="shared" si="14"/>
        <v/>
      </c>
      <c r="D171" s="41" t="str">
        <f t="shared" si="15"/>
        <v/>
      </c>
      <c r="E171" s="42" t="str">
        <f t="shared" si="16"/>
        <v/>
      </c>
      <c r="F171" s="42" t="str">
        <f t="shared" si="17"/>
        <v/>
      </c>
      <c r="G171" s="48"/>
      <c r="H171" s="42">
        <f t="shared" si="12"/>
        <v>0</v>
      </c>
      <c r="I171" s="13"/>
    </row>
    <row r="172" spans="1:9" ht="15" customHeight="1">
      <c r="A172" s="29"/>
      <c r="B172" s="39" t="str">
        <f t="shared" si="13"/>
        <v/>
      </c>
      <c r="C172" s="40" t="str">
        <f t="shared" si="14"/>
        <v/>
      </c>
      <c r="D172" s="41" t="str">
        <f t="shared" si="15"/>
        <v/>
      </c>
      <c r="E172" s="42" t="str">
        <f t="shared" si="16"/>
        <v/>
      </c>
      <c r="F172" s="42" t="str">
        <f t="shared" si="17"/>
        <v/>
      </c>
      <c r="G172" s="48"/>
      <c r="H172" s="42">
        <f t="shared" si="12"/>
        <v>0</v>
      </c>
      <c r="I172" s="13"/>
    </row>
    <row r="173" spans="1:9" ht="15" customHeight="1">
      <c r="A173" s="29"/>
      <c r="B173" s="39" t="str">
        <f t="shared" si="13"/>
        <v/>
      </c>
      <c r="C173" s="40" t="str">
        <f t="shared" si="14"/>
        <v/>
      </c>
      <c r="D173" s="41" t="str">
        <f t="shared" si="15"/>
        <v/>
      </c>
      <c r="E173" s="42" t="str">
        <f t="shared" si="16"/>
        <v/>
      </c>
      <c r="F173" s="42" t="str">
        <f t="shared" si="17"/>
        <v/>
      </c>
      <c r="G173" s="48"/>
      <c r="H173" s="42">
        <f t="shared" si="12"/>
        <v>0</v>
      </c>
      <c r="I173" s="13"/>
    </row>
    <row r="174" spans="1:9" ht="15" customHeight="1">
      <c r="A174" s="29"/>
      <c r="B174" s="39" t="str">
        <f t="shared" si="13"/>
        <v/>
      </c>
      <c r="C174" s="40" t="str">
        <f t="shared" si="14"/>
        <v/>
      </c>
      <c r="D174" s="41" t="str">
        <f t="shared" si="15"/>
        <v/>
      </c>
      <c r="E174" s="42" t="str">
        <f t="shared" si="16"/>
        <v/>
      </c>
      <c r="F174" s="42" t="str">
        <f t="shared" si="17"/>
        <v/>
      </c>
      <c r="G174" s="48"/>
      <c r="H174" s="42">
        <f t="shared" si="12"/>
        <v>0</v>
      </c>
      <c r="I174" s="13"/>
    </row>
    <row r="175" spans="1:9" ht="15" customHeight="1">
      <c r="A175" s="29"/>
      <c r="B175" s="39" t="str">
        <f t="shared" si="13"/>
        <v/>
      </c>
      <c r="C175" s="40" t="str">
        <f t="shared" si="14"/>
        <v/>
      </c>
      <c r="D175" s="41" t="str">
        <f t="shared" si="15"/>
        <v/>
      </c>
      <c r="E175" s="42" t="str">
        <f t="shared" si="16"/>
        <v/>
      </c>
      <c r="F175" s="42" t="str">
        <f t="shared" si="17"/>
        <v/>
      </c>
      <c r="G175" s="48"/>
      <c r="H175" s="42">
        <f t="shared" si="12"/>
        <v>0</v>
      </c>
      <c r="I175" s="13"/>
    </row>
    <row r="176" spans="1:9" ht="15" customHeight="1">
      <c r="A176" s="29"/>
      <c r="B176" s="39" t="str">
        <f t="shared" si="13"/>
        <v/>
      </c>
      <c r="C176" s="40" t="str">
        <f t="shared" si="14"/>
        <v/>
      </c>
      <c r="D176" s="41" t="str">
        <f t="shared" si="15"/>
        <v/>
      </c>
      <c r="E176" s="42" t="str">
        <f t="shared" si="16"/>
        <v/>
      </c>
      <c r="F176" s="42" t="str">
        <f t="shared" si="17"/>
        <v/>
      </c>
      <c r="G176" s="48"/>
      <c r="H176" s="42">
        <f t="shared" si="12"/>
        <v>0</v>
      </c>
      <c r="I176" s="13"/>
    </row>
    <row r="177" spans="1:9" ht="15" customHeight="1">
      <c r="A177" s="29"/>
      <c r="B177" s="39" t="str">
        <f t="shared" si="13"/>
        <v/>
      </c>
      <c r="C177" s="40" t="str">
        <f t="shared" si="14"/>
        <v/>
      </c>
      <c r="D177" s="41" t="str">
        <f t="shared" si="15"/>
        <v/>
      </c>
      <c r="E177" s="42" t="str">
        <f t="shared" si="16"/>
        <v/>
      </c>
      <c r="F177" s="42" t="str">
        <f t="shared" si="17"/>
        <v/>
      </c>
      <c r="G177" s="48"/>
      <c r="H177" s="42">
        <f t="shared" si="12"/>
        <v>0</v>
      </c>
      <c r="I177" s="13"/>
    </row>
    <row r="178" spans="1:9" ht="15" customHeight="1">
      <c r="A178" s="29"/>
      <c r="B178" s="39" t="str">
        <f t="shared" si="13"/>
        <v/>
      </c>
      <c r="C178" s="40" t="str">
        <f t="shared" si="14"/>
        <v/>
      </c>
      <c r="D178" s="41" t="str">
        <f t="shared" si="15"/>
        <v/>
      </c>
      <c r="E178" s="42" t="str">
        <f t="shared" si="16"/>
        <v/>
      </c>
      <c r="F178" s="42" t="str">
        <f t="shared" si="17"/>
        <v/>
      </c>
      <c r="G178" s="48"/>
      <c r="H178" s="42">
        <f t="shared" si="12"/>
        <v>0</v>
      </c>
      <c r="I178" s="13"/>
    </row>
    <row r="179" spans="1:9" ht="15" customHeight="1">
      <c r="A179" s="29"/>
      <c r="B179" s="39" t="str">
        <f t="shared" si="13"/>
        <v/>
      </c>
      <c r="C179" s="40" t="str">
        <f t="shared" si="14"/>
        <v/>
      </c>
      <c r="D179" s="41" t="str">
        <f t="shared" si="15"/>
        <v/>
      </c>
      <c r="E179" s="42" t="str">
        <f t="shared" si="16"/>
        <v/>
      </c>
      <c r="F179" s="42" t="str">
        <f t="shared" si="17"/>
        <v/>
      </c>
      <c r="G179" s="48"/>
      <c r="H179" s="42">
        <f t="shared" si="12"/>
        <v>0</v>
      </c>
      <c r="I179" s="13"/>
    </row>
    <row r="180" spans="1:9" ht="15" customHeight="1">
      <c r="A180" s="29"/>
      <c r="B180" s="39" t="str">
        <f t="shared" si="13"/>
        <v/>
      </c>
      <c r="C180" s="40" t="str">
        <f t="shared" si="14"/>
        <v/>
      </c>
      <c r="D180" s="41" t="str">
        <f t="shared" si="15"/>
        <v/>
      </c>
      <c r="E180" s="42" t="str">
        <f t="shared" si="16"/>
        <v/>
      </c>
      <c r="F180" s="42" t="str">
        <f t="shared" si="17"/>
        <v/>
      </c>
      <c r="G180" s="48"/>
      <c r="H180" s="42">
        <f t="shared" si="12"/>
        <v>0</v>
      </c>
      <c r="I180" s="13"/>
    </row>
    <row r="181" spans="1:9" ht="15" customHeight="1">
      <c r="A181" s="29"/>
      <c r="B181" s="39" t="str">
        <f t="shared" si="13"/>
        <v/>
      </c>
      <c r="C181" s="40" t="str">
        <f t="shared" si="14"/>
        <v/>
      </c>
      <c r="D181" s="41" t="str">
        <f t="shared" si="15"/>
        <v/>
      </c>
      <c r="E181" s="42" t="str">
        <f t="shared" si="16"/>
        <v/>
      </c>
      <c r="F181" s="42" t="str">
        <f t="shared" si="17"/>
        <v/>
      </c>
      <c r="G181" s="48"/>
      <c r="H181" s="42">
        <f t="shared" si="12"/>
        <v>0</v>
      </c>
      <c r="I181" s="13"/>
    </row>
    <row r="182" spans="1:9" ht="15" customHeight="1">
      <c r="A182" s="29"/>
      <c r="B182" s="39" t="str">
        <f t="shared" si="13"/>
        <v/>
      </c>
      <c r="C182" s="40" t="str">
        <f t="shared" si="14"/>
        <v/>
      </c>
      <c r="D182" s="41" t="str">
        <f t="shared" si="15"/>
        <v/>
      </c>
      <c r="E182" s="42" t="str">
        <f t="shared" si="16"/>
        <v/>
      </c>
      <c r="F182" s="42" t="str">
        <f t="shared" si="17"/>
        <v/>
      </c>
      <c r="G182" s="48"/>
      <c r="H182" s="42">
        <f t="shared" si="12"/>
        <v>0</v>
      </c>
      <c r="I182" s="13"/>
    </row>
    <row r="183" spans="1:9" ht="15" customHeight="1">
      <c r="A183" s="29"/>
      <c r="B183" s="39" t="str">
        <f t="shared" si="13"/>
        <v/>
      </c>
      <c r="C183" s="40" t="str">
        <f t="shared" si="14"/>
        <v/>
      </c>
      <c r="D183" s="41" t="str">
        <f t="shared" si="15"/>
        <v/>
      </c>
      <c r="E183" s="42" t="str">
        <f t="shared" si="16"/>
        <v/>
      </c>
      <c r="F183" s="42" t="str">
        <f t="shared" si="17"/>
        <v/>
      </c>
      <c r="G183" s="48"/>
      <c r="H183" s="42">
        <f t="shared" si="12"/>
        <v>0</v>
      </c>
      <c r="I183" s="13"/>
    </row>
    <row r="184" spans="1:9" ht="15" customHeight="1">
      <c r="A184" s="29"/>
      <c r="B184" s="39" t="str">
        <f t="shared" si="13"/>
        <v/>
      </c>
      <c r="C184" s="40" t="str">
        <f t="shared" si="14"/>
        <v/>
      </c>
      <c r="D184" s="41" t="str">
        <f t="shared" si="15"/>
        <v/>
      </c>
      <c r="E184" s="42" t="str">
        <f t="shared" si="16"/>
        <v/>
      </c>
      <c r="F184" s="42" t="str">
        <f t="shared" si="17"/>
        <v/>
      </c>
      <c r="G184" s="48"/>
      <c r="H184" s="42">
        <f t="shared" si="12"/>
        <v>0</v>
      </c>
      <c r="I184" s="13"/>
    </row>
    <row r="185" spans="1:9" ht="15" customHeight="1">
      <c r="A185" s="29"/>
      <c r="B185" s="39" t="str">
        <f t="shared" si="13"/>
        <v/>
      </c>
      <c r="C185" s="40" t="str">
        <f t="shared" si="14"/>
        <v/>
      </c>
      <c r="D185" s="41" t="str">
        <f t="shared" si="15"/>
        <v/>
      </c>
      <c r="E185" s="42" t="str">
        <f t="shared" si="16"/>
        <v/>
      </c>
      <c r="F185" s="42" t="str">
        <f t="shared" si="17"/>
        <v/>
      </c>
      <c r="G185" s="48"/>
      <c r="H185" s="42">
        <f t="shared" si="12"/>
        <v>0</v>
      </c>
      <c r="I185" s="13"/>
    </row>
    <row r="186" spans="1:9" ht="15" customHeight="1">
      <c r="A186" s="29"/>
      <c r="B186" s="39" t="str">
        <f t="shared" si="13"/>
        <v/>
      </c>
      <c r="C186" s="40" t="str">
        <f t="shared" si="14"/>
        <v/>
      </c>
      <c r="D186" s="41" t="str">
        <f t="shared" si="15"/>
        <v/>
      </c>
      <c r="E186" s="42" t="str">
        <f t="shared" si="16"/>
        <v/>
      </c>
      <c r="F186" s="42" t="str">
        <f t="shared" si="17"/>
        <v/>
      </c>
      <c r="G186" s="48"/>
      <c r="H186" s="42">
        <f t="shared" si="12"/>
        <v>0</v>
      </c>
      <c r="I186" s="13"/>
    </row>
    <row r="187" spans="1:9" ht="15" customHeight="1">
      <c r="A187" s="29"/>
      <c r="B187" s="39" t="str">
        <f t="shared" si="13"/>
        <v/>
      </c>
      <c r="C187" s="40" t="str">
        <f t="shared" si="14"/>
        <v/>
      </c>
      <c r="D187" s="41" t="str">
        <f t="shared" si="15"/>
        <v/>
      </c>
      <c r="E187" s="42" t="str">
        <f t="shared" si="16"/>
        <v/>
      </c>
      <c r="F187" s="42" t="str">
        <f t="shared" si="17"/>
        <v/>
      </c>
      <c r="G187" s="48"/>
      <c r="H187" s="42">
        <f t="shared" si="12"/>
        <v>0</v>
      </c>
      <c r="I187" s="13"/>
    </row>
    <row r="188" spans="1:9" ht="15" customHeight="1">
      <c r="A188" s="29"/>
      <c r="B188" s="39" t="str">
        <f t="shared" si="13"/>
        <v/>
      </c>
      <c r="C188" s="40" t="str">
        <f t="shared" si="14"/>
        <v/>
      </c>
      <c r="D188" s="41" t="str">
        <f t="shared" si="15"/>
        <v/>
      </c>
      <c r="E188" s="42" t="str">
        <f t="shared" si="16"/>
        <v/>
      </c>
      <c r="F188" s="42" t="str">
        <f t="shared" si="17"/>
        <v/>
      </c>
      <c r="G188" s="48"/>
      <c r="H188" s="42">
        <f t="shared" si="12"/>
        <v>0</v>
      </c>
      <c r="I188" s="13"/>
    </row>
    <row r="189" spans="1:9" ht="15" customHeight="1">
      <c r="A189" s="29"/>
      <c r="B189" s="39" t="str">
        <f t="shared" si="13"/>
        <v/>
      </c>
      <c r="C189" s="40" t="str">
        <f t="shared" si="14"/>
        <v/>
      </c>
      <c r="D189" s="41" t="str">
        <f t="shared" si="15"/>
        <v/>
      </c>
      <c r="E189" s="42" t="str">
        <f t="shared" si="16"/>
        <v/>
      </c>
      <c r="F189" s="42" t="str">
        <f t="shared" si="17"/>
        <v/>
      </c>
      <c r="G189" s="48"/>
      <c r="H189" s="42">
        <f t="shared" si="12"/>
        <v>0</v>
      </c>
      <c r="I189" s="13"/>
    </row>
    <row r="190" spans="1:9" ht="15" customHeight="1">
      <c r="A190" s="29"/>
      <c r="B190" s="39" t="str">
        <f t="shared" si="13"/>
        <v/>
      </c>
      <c r="C190" s="40" t="str">
        <f t="shared" si="14"/>
        <v/>
      </c>
      <c r="D190" s="41" t="str">
        <f t="shared" si="15"/>
        <v/>
      </c>
      <c r="E190" s="42" t="str">
        <f t="shared" si="16"/>
        <v/>
      </c>
      <c r="F190" s="42" t="str">
        <f t="shared" si="17"/>
        <v/>
      </c>
      <c r="G190" s="48"/>
      <c r="H190" s="42">
        <f t="shared" si="12"/>
        <v>0</v>
      </c>
      <c r="I190" s="13"/>
    </row>
    <row r="191" spans="1:9" ht="15" customHeight="1">
      <c r="A191" s="29"/>
      <c r="B191" s="39" t="str">
        <f t="shared" si="13"/>
        <v/>
      </c>
      <c r="C191" s="40" t="str">
        <f t="shared" si="14"/>
        <v/>
      </c>
      <c r="D191" s="41" t="str">
        <f t="shared" si="15"/>
        <v/>
      </c>
      <c r="E191" s="42" t="str">
        <f t="shared" si="16"/>
        <v/>
      </c>
      <c r="F191" s="42" t="str">
        <f t="shared" si="17"/>
        <v/>
      </c>
      <c r="G191" s="48"/>
      <c r="H191" s="42">
        <f t="shared" si="12"/>
        <v>0</v>
      </c>
      <c r="I191" s="13"/>
    </row>
    <row r="192" spans="1:9" ht="15" customHeight="1">
      <c r="A192" s="29"/>
      <c r="B192" s="39" t="str">
        <f t="shared" si="13"/>
        <v/>
      </c>
      <c r="C192" s="40" t="str">
        <f t="shared" si="14"/>
        <v/>
      </c>
      <c r="D192" s="41" t="str">
        <f t="shared" si="15"/>
        <v/>
      </c>
      <c r="E192" s="42" t="str">
        <f t="shared" si="16"/>
        <v/>
      </c>
      <c r="F192" s="42" t="str">
        <f t="shared" si="17"/>
        <v/>
      </c>
      <c r="G192" s="48"/>
      <c r="H192" s="42">
        <f t="shared" si="12"/>
        <v>0</v>
      </c>
      <c r="I192" s="13"/>
    </row>
    <row r="193" spans="1:9" ht="15" customHeight="1">
      <c r="A193" s="29"/>
      <c r="B193" s="39" t="str">
        <f t="shared" si="13"/>
        <v/>
      </c>
      <c r="C193" s="40" t="str">
        <f t="shared" si="14"/>
        <v/>
      </c>
      <c r="D193" s="41" t="str">
        <f t="shared" si="15"/>
        <v/>
      </c>
      <c r="E193" s="42" t="str">
        <f t="shared" si="16"/>
        <v/>
      </c>
      <c r="F193" s="42" t="str">
        <f t="shared" si="17"/>
        <v/>
      </c>
      <c r="G193" s="48"/>
      <c r="H193" s="42">
        <f t="shared" si="12"/>
        <v>0</v>
      </c>
      <c r="I193" s="13"/>
    </row>
    <row r="194" spans="1:9" ht="15" customHeight="1">
      <c r="A194" s="29"/>
      <c r="B194" s="39" t="str">
        <f t="shared" si="13"/>
        <v/>
      </c>
      <c r="C194" s="40" t="str">
        <f t="shared" si="14"/>
        <v/>
      </c>
      <c r="D194" s="41" t="str">
        <f t="shared" si="15"/>
        <v/>
      </c>
      <c r="E194" s="42" t="str">
        <f t="shared" si="16"/>
        <v/>
      </c>
      <c r="F194" s="42" t="str">
        <f t="shared" si="17"/>
        <v/>
      </c>
      <c r="G194" s="48"/>
      <c r="H194" s="42">
        <f t="shared" si="12"/>
        <v>0</v>
      </c>
      <c r="I194" s="13"/>
    </row>
    <row r="195" spans="1:9" ht="15" customHeight="1">
      <c r="A195" s="29"/>
      <c r="B195" s="39" t="str">
        <f t="shared" si="13"/>
        <v/>
      </c>
      <c r="C195" s="40" t="str">
        <f t="shared" si="14"/>
        <v/>
      </c>
      <c r="D195" s="41" t="str">
        <f t="shared" si="15"/>
        <v/>
      </c>
      <c r="E195" s="42" t="str">
        <f t="shared" si="16"/>
        <v/>
      </c>
      <c r="F195" s="42" t="str">
        <f t="shared" si="17"/>
        <v/>
      </c>
      <c r="G195" s="48"/>
      <c r="H195" s="42">
        <f t="shared" si="12"/>
        <v>0</v>
      </c>
      <c r="I195" s="13"/>
    </row>
    <row r="196" spans="1:9" ht="15" customHeight="1">
      <c r="A196" s="29"/>
      <c r="B196" s="39" t="str">
        <f t="shared" si="13"/>
        <v/>
      </c>
      <c r="C196" s="40" t="str">
        <f t="shared" si="14"/>
        <v/>
      </c>
      <c r="D196" s="41" t="str">
        <f t="shared" si="15"/>
        <v/>
      </c>
      <c r="E196" s="42" t="str">
        <f t="shared" si="16"/>
        <v/>
      </c>
      <c r="F196" s="42" t="str">
        <f t="shared" si="17"/>
        <v/>
      </c>
      <c r="G196" s="48"/>
      <c r="H196" s="42">
        <f t="shared" si="12"/>
        <v>0</v>
      </c>
      <c r="I196" s="13"/>
    </row>
    <row r="197" spans="1:9" ht="15" customHeight="1">
      <c r="A197" s="29"/>
      <c r="B197" s="39" t="str">
        <f t="shared" si="13"/>
        <v/>
      </c>
      <c r="C197" s="40" t="str">
        <f t="shared" si="14"/>
        <v/>
      </c>
      <c r="D197" s="41" t="str">
        <f t="shared" si="15"/>
        <v/>
      </c>
      <c r="E197" s="42" t="str">
        <f t="shared" si="16"/>
        <v/>
      </c>
      <c r="F197" s="42" t="str">
        <f t="shared" si="17"/>
        <v/>
      </c>
      <c r="G197" s="48"/>
      <c r="H197" s="42">
        <f t="shared" si="12"/>
        <v>0</v>
      </c>
      <c r="I197" s="13"/>
    </row>
    <row r="198" spans="1:9" ht="15" customHeight="1">
      <c r="A198" s="29"/>
      <c r="B198" s="39" t="str">
        <f t="shared" si="13"/>
        <v/>
      </c>
      <c r="C198" s="40" t="str">
        <f t="shared" si="14"/>
        <v/>
      </c>
      <c r="D198" s="41" t="str">
        <f t="shared" si="15"/>
        <v/>
      </c>
      <c r="E198" s="42" t="str">
        <f t="shared" si="16"/>
        <v/>
      </c>
      <c r="F198" s="42" t="str">
        <f t="shared" si="17"/>
        <v/>
      </c>
      <c r="G198" s="48"/>
      <c r="H198" s="42">
        <f t="shared" si="12"/>
        <v>0</v>
      </c>
      <c r="I198" s="13"/>
    </row>
    <row r="199" spans="1:9" ht="15" customHeight="1">
      <c r="A199" s="29"/>
      <c r="B199" s="39" t="str">
        <f t="shared" si="13"/>
        <v/>
      </c>
      <c r="C199" s="40" t="str">
        <f t="shared" si="14"/>
        <v/>
      </c>
      <c r="D199" s="41" t="str">
        <f t="shared" si="15"/>
        <v/>
      </c>
      <c r="E199" s="42" t="str">
        <f t="shared" si="16"/>
        <v/>
      </c>
      <c r="F199" s="42" t="str">
        <f t="shared" si="17"/>
        <v/>
      </c>
      <c r="G199" s="48"/>
      <c r="H199" s="42">
        <f t="shared" si="12"/>
        <v>0</v>
      </c>
      <c r="I199" s="13"/>
    </row>
    <row r="200" spans="1:9" ht="15" customHeight="1">
      <c r="A200" s="29"/>
      <c r="B200" s="39" t="str">
        <f t="shared" si="13"/>
        <v/>
      </c>
      <c r="C200" s="40" t="str">
        <f t="shared" si="14"/>
        <v/>
      </c>
      <c r="D200" s="41" t="str">
        <f t="shared" si="15"/>
        <v/>
      </c>
      <c r="E200" s="42" t="str">
        <f t="shared" si="16"/>
        <v/>
      </c>
      <c r="F200" s="42" t="str">
        <f t="shared" si="17"/>
        <v/>
      </c>
      <c r="G200" s="48"/>
      <c r="H200" s="42">
        <f t="shared" si="12"/>
        <v>0</v>
      </c>
      <c r="I200" s="13"/>
    </row>
    <row r="201" spans="1:9" ht="15" customHeight="1">
      <c r="A201" s="29"/>
      <c r="B201" s="39" t="str">
        <f t="shared" si="13"/>
        <v/>
      </c>
      <c r="C201" s="40" t="str">
        <f t="shared" si="14"/>
        <v/>
      </c>
      <c r="D201" s="41" t="str">
        <f t="shared" si="15"/>
        <v/>
      </c>
      <c r="E201" s="42" t="str">
        <f t="shared" si="16"/>
        <v/>
      </c>
      <c r="F201" s="42" t="str">
        <f t="shared" si="17"/>
        <v/>
      </c>
      <c r="G201" s="48"/>
      <c r="H201" s="42">
        <f t="shared" si="12"/>
        <v>0</v>
      </c>
      <c r="I201" s="13"/>
    </row>
    <row r="202" spans="1:9" ht="15" customHeight="1">
      <c r="A202" s="29"/>
      <c r="B202" s="39" t="str">
        <f t="shared" si="13"/>
        <v/>
      </c>
      <c r="C202" s="40" t="str">
        <f t="shared" si="14"/>
        <v/>
      </c>
      <c r="D202" s="41" t="str">
        <f t="shared" si="15"/>
        <v/>
      </c>
      <c r="E202" s="42" t="str">
        <f t="shared" si="16"/>
        <v/>
      </c>
      <c r="F202" s="42" t="str">
        <f t="shared" si="17"/>
        <v/>
      </c>
      <c r="G202" s="48"/>
      <c r="H202" s="42">
        <f t="shared" si="12"/>
        <v>0</v>
      </c>
      <c r="I202" s="13"/>
    </row>
    <row r="203" spans="1:9" ht="15" customHeight="1">
      <c r="A203" s="29"/>
      <c r="B203" s="39" t="str">
        <f t="shared" si="13"/>
        <v/>
      </c>
      <c r="C203" s="40" t="str">
        <f t="shared" si="14"/>
        <v/>
      </c>
      <c r="D203" s="41" t="str">
        <f t="shared" si="15"/>
        <v/>
      </c>
      <c r="E203" s="42" t="str">
        <f t="shared" si="16"/>
        <v/>
      </c>
      <c r="F203" s="42" t="str">
        <f t="shared" si="17"/>
        <v/>
      </c>
      <c r="G203" s="48"/>
      <c r="H203" s="42">
        <f t="shared" si="12"/>
        <v>0</v>
      </c>
      <c r="I203" s="13"/>
    </row>
    <row r="204" spans="1:9" ht="15" customHeight="1">
      <c r="A204" s="29"/>
      <c r="B204" s="39" t="str">
        <f t="shared" si="13"/>
        <v/>
      </c>
      <c r="C204" s="40" t="str">
        <f t="shared" si="14"/>
        <v/>
      </c>
      <c r="D204" s="41" t="str">
        <f t="shared" si="15"/>
        <v/>
      </c>
      <c r="E204" s="42" t="str">
        <f t="shared" si="16"/>
        <v/>
      </c>
      <c r="F204" s="42" t="str">
        <f t="shared" si="17"/>
        <v/>
      </c>
      <c r="G204" s="48"/>
      <c r="H204" s="42">
        <f t="shared" si="12"/>
        <v>0</v>
      </c>
      <c r="I204" s="13"/>
    </row>
    <row r="205" spans="1:9" ht="15" customHeight="1">
      <c r="A205" s="29"/>
      <c r="B205" s="39" t="str">
        <f t="shared" si="13"/>
        <v/>
      </c>
      <c r="C205" s="40" t="str">
        <f t="shared" si="14"/>
        <v/>
      </c>
      <c r="D205" s="41" t="str">
        <f t="shared" si="15"/>
        <v/>
      </c>
      <c r="E205" s="42" t="str">
        <f t="shared" si="16"/>
        <v/>
      </c>
      <c r="F205" s="42" t="str">
        <f t="shared" si="17"/>
        <v/>
      </c>
      <c r="G205" s="48"/>
      <c r="H205" s="42">
        <f t="shared" si="12"/>
        <v>0</v>
      </c>
      <c r="I205" s="13"/>
    </row>
    <row r="206" spans="1:9" ht="15" customHeight="1">
      <c r="A206" s="29"/>
      <c r="B206" s="39" t="str">
        <f t="shared" si="13"/>
        <v/>
      </c>
      <c r="C206" s="40" t="str">
        <f t="shared" si="14"/>
        <v/>
      </c>
      <c r="D206" s="41" t="str">
        <f t="shared" si="15"/>
        <v/>
      </c>
      <c r="E206" s="42" t="str">
        <f t="shared" si="16"/>
        <v/>
      </c>
      <c r="F206" s="42" t="str">
        <f t="shared" si="17"/>
        <v/>
      </c>
      <c r="G206" s="48"/>
      <c r="H206" s="42">
        <f t="shared" si="12"/>
        <v>0</v>
      </c>
      <c r="I206" s="13"/>
    </row>
    <row r="207" spans="1:9" ht="15" customHeight="1">
      <c r="A207" s="29"/>
      <c r="B207" s="39" t="str">
        <f t="shared" si="13"/>
        <v/>
      </c>
      <c r="C207" s="40" t="str">
        <f t="shared" si="14"/>
        <v/>
      </c>
      <c r="D207" s="41" t="str">
        <f t="shared" si="15"/>
        <v/>
      </c>
      <c r="E207" s="42" t="str">
        <f t="shared" si="16"/>
        <v/>
      </c>
      <c r="F207" s="42" t="str">
        <f t="shared" si="17"/>
        <v/>
      </c>
      <c r="G207" s="48"/>
      <c r="H207" s="42">
        <f t="shared" si="12"/>
        <v>0</v>
      </c>
      <c r="I207" s="13"/>
    </row>
    <row r="208" spans="1:9" ht="15" customHeight="1">
      <c r="A208" s="29"/>
      <c r="B208" s="39" t="str">
        <f t="shared" si="13"/>
        <v/>
      </c>
      <c r="C208" s="40" t="str">
        <f t="shared" si="14"/>
        <v/>
      </c>
      <c r="D208" s="41" t="str">
        <f t="shared" si="15"/>
        <v/>
      </c>
      <c r="E208" s="42" t="str">
        <f t="shared" si="16"/>
        <v/>
      </c>
      <c r="F208" s="42" t="str">
        <f t="shared" si="17"/>
        <v/>
      </c>
      <c r="G208" s="48"/>
      <c r="H208" s="42">
        <f t="shared" si="12"/>
        <v>0</v>
      </c>
      <c r="I208" s="13"/>
    </row>
    <row r="209" spans="1:9" ht="15" customHeight="1">
      <c r="A209" s="29"/>
      <c r="B209" s="39" t="str">
        <f t="shared" si="13"/>
        <v/>
      </c>
      <c r="C209" s="40" t="str">
        <f t="shared" si="14"/>
        <v/>
      </c>
      <c r="D209" s="41" t="str">
        <f t="shared" si="15"/>
        <v/>
      </c>
      <c r="E209" s="42" t="str">
        <f t="shared" si="16"/>
        <v/>
      </c>
      <c r="F209" s="42" t="str">
        <f t="shared" si="17"/>
        <v/>
      </c>
      <c r="G209" s="48"/>
      <c r="H209" s="42">
        <f t="shared" si="12"/>
        <v>0</v>
      </c>
      <c r="I209" s="13"/>
    </row>
    <row r="210" spans="1:9" ht="15" customHeight="1">
      <c r="A210" s="29"/>
      <c r="B210" s="39" t="str">
        <f t="shared" si="13"/>
        <v/>
      </c>
      <c r="C210" s="40" t="str">
        <f t="shared" si="14"/>
        <v/>
      </c>
      <c r="D210" s="41" t="str">
        <f t="shared" si="15"/>
        <v/>
      </c>
      <c r="E210" s="42" t="str">
        <f t="shared" si="16"/>
        <v/>
      </c>
      <c r="F210" s="42" t="str">
        <f t="shared" si="17"/>
        <v/>
      </c>
      <c r="G210" s="48"/>
      <c r="H210" s="42">
        <f t="shared" si="12"/>
        <v>0</v>
      </c>
      <c r="I210" s="13"/>
    </row>
    <row r="211" spans="1:9" ht="15" customHeight="1">
      <c r="A211" s="29"/>
      <c r="B211" s="39" t="str">
        <f t="shared" si="13"/>
        <v/>
      </c>
      <c r="C211" s="40" t="str">
        <f t="shared" si="14"/>
        <v/>
      </c>
      <c r="D211" s="41" t="str">
        <f t="shared" si="15"/>
        <v/>
      </c>
      <c r="E211" s="42" t="str">
        <f t="shared" si="16"/>
        <v/>
      </c>
      <c r="F211" s="42" t="str">
        <f t="shared" si="17"/>
        <v/>
      </c>
      <c r="G211" s="48"/>
      <c r="H211" s="42">
        <f t="shared" si="12"/>
        <v>0</v>
      </c>
      <c r="I211" s="13"/>
    </row>
    <row r="212" spans="1:9" ht="15" customHeight="1">
      <c r="A212" s="29"/>
      <c r="B212" s="39" t="str">
        <f t="shared" si="13"/>
        <v/>
      </c>
      <c r="C212" s="40" t="str">
        <f t="shared" si="14"/>
        <v/>
      </c>
      <c r="D212" s="41" t="str">
        <f t="shared" si="15"/>
        <v/>
      </c>
      <c r="E212" s="42" t="str">
        <f t="shared" si="16"/>
        <v/>
      </c>
      <c r="F212" s="42" t="str">
        <f t="shared" si="17"/>
        <v/>
      </c>
      <c r="G212" s="48"/>
      <c r="H212" s="42">
        <f t="shared" si="12"/>
        <v>0</v>
      </c>
      <c r="I212" s="13"/>
    </row>
    <row r="213" spans="1:9" ht="15" customHeight="1">
      <c r="A213" s="29"/>
      <c r="B213" s="39" t="str">
        <f t="shared" si="13"/>
        <v/>
      </c>
      <c r="C213" s="40" t="str">
        <f t="shared" si="14"/>
        <v/>
      </c>
      <c r="D213" s="41" t="str">
        <f t="shared" si="15"/>
        <v/>
      </c>
      <c r="E213" s="42" t="str">
        <f t="shared" si="16"/>
        <v/>
      </c>
      <c r="F213" s="42" t="str">
        <f t="shared" si="17"/>
        <v/>
      </c>
      <c r="G213" s="48"/>
      <c r="H213" s="42">
        <f t="shared" si="12"/>
        <v>0</v>
      </c>
      <c r="I213" s="13"/>
    </row>
    <row r="214" spans="1:9" ht="15" customHeight="1">
      <c r="A214" s="29"/>
      <c r="B214" s="39" t="str">
        <f t="shared" si="13"/>
        <v/>
      </c>
      <c r="C214" s="40" t="str">
        <f t="shared" si="14"/>
        <v/>
      </c>
      <c r="D214" s="41" t="str">
        <f t="shared" si="15"/>
        <v/>
      </c>
      <c r="E214" s="42" t="str">
        <f t="shared" si="16"/>
        <v/>
      </c>
      <c r="F214" s="42" t="str">
        <f t="shared" si="17"/>
        <v/>
      </c>
      <c r="G214" s="48"/>
      <c r="H214" s="42">
        <f t="shared" si="12"/>
        <v>0</v>
      </c>
      <c r="I214" s="13"/>
    </row>
    <row r="215" spans="1:9" ht="15" customHeight="1">
      <c r="A215" s="29"/>
      <c r="B215" s="39" t="str">
        <f t="shared" si="13"/>
        <v/>
      </c>
      <c r="C215" s="40" t="str">
        <f t="shared" si="14"/>
        <v/>
      </c>
      <c r="D215" s="41" t="str">
        <f t="shared" si="15"/>
        <v/>
      </c>
      <c r="E215" s="42" t="str">
        <f t="shared" si="16"/>
        <v/>
      </c>
      <c r="F215" s="42" t="str">
        <f t="shared" si="17"/>
        <v/>
      </c>
      <c r="G215" s="48"/>
      <c r="H215" s="42">
        <f t="shared" si="12"/>
        <v>0</v>
      </c>
      <c r="I215" s="13"/>
    </row>
    <row r="216" spans="1:9" ht="15" customHeight="1">
      <c r="A216" s="29"/>
      <c r="B216" s="39" t="str">
        <f t="shared" si="13"/>
        <v/>
      </c>
      <c r="C216" s="40" t="str">
        <f t="shared" si="14"/>
        <v/>
      </c>
      <c r="D216" s="41" t="str">
        <f t="shared" si="15"/>
        <v/>
      </c>
      <c r="E216" s="42" t="str">
        <f t="shared" si="16"/>
        <v/>
      </c>
      <c r="F216" s="42" t="str">
        <f t="shared" si="17"/>
        <v/>
      </c>
      <c r="G216" s="48"/>
      <c r="H216" s="42">
        <f t="shared" si="12"/>
        <v>0</v>
      </c>
      <c r="I216" s="13"/>
    </row>
    <row r="217" spans="1:9" ht="15" customHeight="1">
      <c r="A217" s="29"/>
      <c r="B217" s="39" t="str">
        <f t="shared" si="13"/>
        <v/>
      </c>
      <c r="C217" s="40" t="str">
        <f t="shared" si="14"/>
        <v/>
      </c>
      <c r="D217" s="41" t="str">
        <f t="shared" si="15"/>
        <v/>
      </c>
      <c r="E217" s="42" t="str">
        <f t="shared" si="16"/>
        <v/>
      </c>
      <c r="F217" s="42" t="str">
        <f t="shared" si="17"/>
        <v/>
      </c>
      <c r="G217" s="48"/>
      <c r="H217" s="42">
        <f t="shared" si="12"/>
        <v>0</v>
      </c>
      <c r="I217" s="13"/>
    </row>
    <row r="218" spans="1:9" ht="15" customHeight="1">
      <c r="A218" s="29"/>
      <c r="B218" s="39" t="str">
        <f t="shared" si="13"/>
        <v/>
      </c>
      <c r="C218" s="40" t="str">
        <f t="shared" si="14"/>
        <v/>
      </c>
      <c r="D218" s="41" t="str">
        <f t="shared" si="15"/>
        <v/>
      </c>
      <c r="E218" s="42" t="str">
        <f t="shared" si="16"/>
        <v/>
      </c>
      <c r="F218" s="42" t="str">
        <f t="shared" si="17"/>
        <v/>
      </c>
      <c r="G218" s="48"/>
      <c r="H218" s="42">
        <f t="shared" si="12"/>
        <v>0</v>
      </c>
      <c r="I218" s="13"/>
    </row>
    <row r="219" spans="1:9" ht="15" customHeight="1">
      <c r="A219" s="29"/>
      <c r="B219" s="39" t="str">
        <f t="shared" si="13"/>
        <v/>
      </c>
      <c r="C219" s="40" t="str">
        <f t="shared" si="14"/>
        <v/>
      </c>
      <c r="D219" s="41" t="str">
        <f t="shared" si="15"/>
        <v/>
      </c>
      <c r="E219" s="42" t="str">
        <f t="shared" si="16"/>
        <v/>
      </c>
      <c r="F219" s="42" t="str">
        <f t="shared" si="17"/>
        <v/>
      </c>
      <c r="G219" s="48"/>
      <c r="H219" s="42">
        <f t="shared" si="12"/>
        <v>0</v>
      </c>
      <c r="I219" s="13"/>
    </row>
    <row r="220" spans="1:9" ht="15" customHeight="1">
      <c r="A220" s="29"/>
      <c r="B220" s="39" t="str">
        <f t="shared" si="13"/>
        <v/>
      </c>
      <c r="C220" s="40" t="str">
        <f t="shared" si="14"/>
        <v/>
      </c>
      <c r="D220" s="41" t="str">
        <f t="shared" si="15"/>
        <v/>
      </c>
      <c r="E220" s="42" t="str">
        <f t="shared" si="16"/>
        <v/>
      </c>
      <c r="F220" s="42" t="str">
        <f t="shared" si="17"/>
        <v/>
      </c>
      <c r="G220" s="48"/>
      <c r="H220" s="42">
        <f t="shared" ref="H220:H283" si="18">IF(B220="",0,ROUND(H219-E220-G220,2))</f>
        <v>0</v>
      </c>
      <c r="I220" s="13"/>
    </row>
    <row r="221" spans="1:9" ht="15" customHeight="1">
      <c r="A221" s="29"/>
      <c r="B221" s="39" t="str">
        <f t="shared" ref="B221:B284" si="19">IF(B220&lt;$D$19,IF(H220&gt;0,B220+1,""),"")</f>
        <v/>
      </c>
      <c r="C221" s="40" t="str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/>
      </c>
      <c r="D221" s="41" t="str">
        <f t="shared" ref="D221:D284" si="21">IF(C221="","",IF($D$18+F221&gt;H220,ROUND(H220+F221,2),$D$18))</f>
        <v/>
      </c>
      <c r="E221" s="42" t="str">
        <f t="shared" ref="E221:E284" si="22">IF(C221="","",D221-F221)</f>
        <v/>
      </c>
      <c r="F221" s="42" t="str">
        <f t="shared" ref="F221:F284" si="23">IF(C221="","",ROUND(H220*$D$12/payments_per_year,2))</f>
        <v/>
      </c>
      <c r="G221" s="48"/>
      <c r="H221" s="42">
        <f t="shared" si="18"/>
        <v>0</v>
      </c>
      <c r="I221" s="13"/>
    </row>
    <row r="222" spans="1:9" ht="15" customHeight="1">
      <c r="A222" s="29"/>
      <c r="B222" s="39" t="str">
        <f t="shared" si="19"/>
        <v/>
      </c>
      <c r="C222" s="40" t="str">
        <f t="shared" si="20"/>
        <v/>
      </c>
      <c r="D222" s="41" t="str">
        <f t="shared" si="21"/>
        <v/>
      </c>
      <c r="E222" s="42" t="str">
        <f t="shared" si="22"/>
        <v/>
      </c>
      <c r="F222" s="42" t="str">
        <f t="shared" si="23"/>
        <v/>
      </c>
      <c r="G222" s="48"/>
      <c r="H222" s="42">
        <f t="shared" si="18"/>
        <v>0</v>
      </c>
      <c r="I222" s="13"/>
    </row>
    <row r="223" spans="1:9" ht="15" customHeight="1">
      <c r="A223" s="29"/>
      <c r="B223" s="39" t="str">
        <f t="shared" si="19"/>
        <v/>
      </c>
      <c r="C223" s="40" t="str">
        <f t="shared" si="20"/>
        <v/>
      </c>
      <c r="D223" s="41" t="str">
        <f t="shared" si="21"/>
        <v/>
      </c>
      <c r="E223" s="42" t="str">
        <f t="shared" si="22"/>
        <v/>
      </c>
      <c r="F223" s="42" t="str">
        <f t="shared" si="23"/>
        <v/>
      </c>
      <c r="G223" s="48"/>
      <c r="H223" s="42">
        <f t="shared" si="18"/>
        <v>0</v>
      </c>
      <c r="I223" s="13"/>
    </row>
    <row r="224" spans="1:9" ht="15" customHeight="1">
      <c r="A224" s="29"/>
      <c r="B224" s="39" t="str">
        <f t="shared" si="19"/>
        <v/>
      </c>
      <c r="C224" s="40" t="str">
        <f t="shared" si="20"/>
        <v/>
      </c>
      <c r="D224" s="41" t="str">
        <f t="shared" si="21"/>
        <v/>
      </c>
      <c r="E224" s="42" t="str">
        <f t="shared" si="22"/>
        <v/>
      </c>
      <c r="F224" s="42" t="str">
        <f t="shared" si="23"/>
        <v/>
      </c>
      <c r="G224" s="48"/>
      <c r="H224" s="42">
        <f t="shared" si="18"/>
        <v>0</v>
      </c>
      <c r="I224" s="13"/>
    </row>
    <row r="225" spans="1:9" ht="15" customHeight="1">
      <c r="A225" s="29"/>
      <c r="B225" s="39" t="str">
        <f t="shared" si="19"/>
        <v/>
      </c>
      <c r="C225" s="40" t="str">
        <f t="shared" si="20"/>
        <v/>
      </c>
      <c r="D225" s="41" t="str">
        <f t="shared" si="21"/>
        <v/>
      </c>
      <c r="E225" s="42" t="str">
        <f t="shared" si="22"/>
        <v/>
      </c>
      <c r="F225" s="42" t="str">
        <f t="shared" si="23"/>
        <v/>
      </c>
      <c r="G225" s="48"/>
      <c r="H225" s="42">
        <f t="shared" si="18"/>
        <v>0</v>
      </c>
      <c r="I225" s="13"/>
    </row>
    <row r="226" spans="1:9" ht="15" customHeight="1">
      <c r="A226" s="29"/>
      <c r="B226" s="39" t="str">
        <f t="shared" si="19"/>
        <v/>
      </c>
      <c r="C226" s="40" t="str">
        <f t="shared" si="20"/>
        <v/>
      </c>
      <c r="D226" s="41" t="str">
        <f t="shared" si="21"/>
        <v/>
      </c>
      <c r="E226" s="42" t="str">
        <f t="shared" si="22"/>
        <v/>
      </c>
      <c r="F226" s="42" t="str">
        <f t="shared" si="23"/>
        <v/>
      </c>
      <c r="G226" s="48"/>
      <c r="H226" s="42">
        <f t="shared" si="18"/>
        <v>0</v>
      </c>
      <c r="I226" s="13"/>
    </row>
    <row r="227" spans="1:9" ht="15" customHeight="1">
      <c r="A227" s="29"/>
      <c r="B227" s="39" t="str">
        <f t="shared" si="19"/>
        <v/>
      </c>
      <c r="C227" s="40" t="str">
        <f t="shared" si="20"/>
        <v/>
      </c>
      <c r="D227" s="41" t="str">
        <f t="shared" si="21"/>
        <v/>
      </c>
      <c r="E227" s="42" t="str">
        <f t="shared" si="22"/>
        <v/>
      </c>
      <c r="F227" s="42" t="str">
        <f t="shared" si="23"/>
        <v/>
      </c>
      <c r="G227" s="48"/>
      <c r="H227" s="42">
        <f t="shared" si="18"/>
        <v>0</v>
      </c>
      <c r="I227" s="13"/>
    </row>
    <row r="228" spans="1:9" ht="15" customHeight="1">
      <c r="A228" s="29"/>
      <c r="B228" s="39" t="str">
        <f t="shared" si="19"/>
        <v/>
      </c>
      <c r="C228" s="40" t="str">
        <f t="shared" si="20"/>
        <v/>
      </c>
      <c r="D228" s="41" t="str">
        <f t="shared" si="21"/>
        <v/>
      </c>
      <c r="E228" s="42" t="str">
        <f t="shared" si="22"/>
        <v/>
      </c>
      <c r="F228" s="42" t="str">
        <f t="shared" si="23"/>
        <v/>
      </c>
      <c r="G228" s="48"/>
      <c r="H228" s="42">
        <f t="shared" si="18"/>
        <v>0</v>
      </c>
      <c r="I228" s="13"/>
    </row>
    <row r="229" spans="1:9" ht="15" customHeight="1">
      <c r="A229" s="29"/>
      <c r="B229" s="39" t="str">
        <f t="shared" si="19"/>
        <v/>
      </c>
      <c r="C229" s="40" t="str">
        <f t="shared" si="20"/>
        <v/>
      </c>
      <c r="D229" s="41" t="str">
        <f t="shared" si="21"/>
        <v/>
      </c>
      <c r="E229" s="42" t="str">
        <f t="shared" si="22"/>
        <v/>
      </c>
      <c r="F229" s="42" t="str">
        <f t="shared" si="23"/>
        <v/>
      </c>
      <c r="G229" s="48"/>
      <c r="H229" s="42">
        <f t="shared" si="18"/>
        <v>0</v>
      </c>
      <c r="I229" s="13"/>
    </row>
    <row r="230" spans="1:9" ht="15" customHeight="1">
      <c r="A230" s="29"/>
      <c r="B230" s="39" t="str">
        <f t="shared" si="19"/>
        <v/>
      </c>
      <c r="C230" s="40" t="str">
        <f t="shared" si="20"/>
        <v/>
      </c>
      <c r="D230" s="41" t="str">
        <f t="shared" si="21"/>
        <v/>
      </c>
      <c r="E230" s="42" t="str">
        <f t="shared" si="22"/>
        <v/>
      </c>
      <c r="F230" s="42" t="str">
        <f t="shared" si="23"/>
        <v/>
      </c>
      <c r="G230" s="48"/>
      <c r="H230" s="42">
        <f t="shared" si="18"/>
        <v>0</v>
      </c>
      <c r="I230" s="13"/>
    </row>
    <row r="231" spans="1:9" ht="15" customHeight="1">
      <c r="A231" s="29"/>
      <c r="B231" s="39" t="str">
        <f t="shared" si="19"/>
        <v/>
      </c>
      <c r="C231" s="40" t="str">
        <f t="shared" si="20"/>
        <v/>
      </c>
      <c r="D231" s="41" t="str">
        <f t="shared" si="21"/>
        <v/>
      </c>
      <c r="E231" s="42" t="str">
        <f t="shared" si="22"/>
        <v/>
      </c>
      <c r="F231" s="42" t="str">
        <f t="shared" si="23"/>
        <v/>
      </c>
      <c r="G231" s="48"/>
      <c r="H231" s="42">
        <f t="shared" si="18"/>
        <v>0</v>
      </c>
      <c r="I231" s="13"/>
    </row>
    <row r="232" spans="1:9" ht="15" customHeight="1">
      <c r="A232" s="29"/>
      <c r="B232" s="39" t="str">
        <f t="shared" si="19"/>
        <v/>
      </c>
      <c r="C232" s="40" t="str">
        <f t="shared" si="20"/>
        <v/>
      </c>
      <c r="D232" s="41" t="str">
        <f t="shared" si="21"/>
        <v/>
      </c>
      <c r="E232" s="42" t="str">
        <f t="shared" si="22"/>
        <v/>
      </c>
      <c r="F232" s="42" t="str">
        <f t="shared" si="23"/>
        <v/>
      </c>
      <c r="G232" s="48"/>
      <c r="H232" s="42">
        <f t="shared" si="18"/>
        <v>0</v>
      </c>
      <c r="I232" s="13"/>
    </row>
    <row r="233" spans="1:9" ht="15" customHeight="1">
      <c r="A233" s="29"/>
      <c r="B233" s="39" t="str">
        <f t="shared" si="19"/>
        <v/>
      </c>
      <c r="C233" s="40" t="str">
        <f t="shared" si="20"/>
        <v/>
      </c>
      <c r="D233" s="41" t="str">
        <f t="shared" si="21"/>
        <v/>
      </c>
      <c r="E233" s="42" t="str">
        <f t="shared" si="22"/>
        <v/>
      </c>
      <c r="F233" s="42" t="str">
        <f t="shared" si="23"/>
        <v/>
      </c>
      <c r="G233" s="48"/>
      <c r="H233" s="42">
        <f t="shared" si="18"/>
        <v>0</v>
      </c>
      <c r="I233" s="13"/>
    </row>
    <row r="234" spans="1:9" ht="15" customHeight="1">
      <c r="A234" s="29"/>
      <c r="B234" s="39" t="str">
        <f t="shared" si="19"/>
        <v/>
      </c>
      <c r="C234" s="40" t="str">
        <f t="shared" si="20"/>
        <v/>
      </c>
      <c r="D234" s="41" t="str">
        <f t="shared" si="21"/>
        <v/>
      </c>
      <c r="E234" s="42" t="str">
        <f t="shared" si="22"/>
        <v/>
      </c>
      <c r="F234" s="42" t="str">
        <f t="shared" si="23"/>
        <v/>
      </c>
      <c r="G234" s="48"/>
      <c r="H234" s="42">
        <f t="shared" si="18"/>
        <v>0</v>
      </c>
      <c r="I234" s="13"/>
    </row>
    <row r="235" spans="1:9" ht="15" customHeight="1">
      <c r="A235" s="29"/>
      <c r="B235" s="39" t="str">
        <f t="shared" si="19"/>
        <v/>
      </c>
      <c r="C235" s="40" t="str">
        <f t="shared" si="20"/>
        <v/>
      </c>
      <c r="D235" s="41" t="str">
        <f t="shared" si="21"/>
        <v/>
      </c>
      <c r="E235" s="42" t="str">
        <f t="shared" si="22"/>
        <v/>
      </c>
      <c r="F235" s="42" t="str">
        <f t="shared" si="23"/>
        <v/>
      </c>
      <c r="G235" s="48"/>
      <c r="H235" s="42">
        <f t="shared" si="18"/>
        <v>0</v>
      </c>
      <c r="I235" s="13"/>
    </row>
    <row r="236" spans="1:9" ht="15" customHeight="1">
      <c r="A236" s="29"/>
      <c r="B236" s="39" t="str">
        <f t="shared" si="19"/>
        <v/>
      </c>
      <c r="C236" s="40" t="str">
        <f t="shared" si="20"/>
        <v/>
      </c>
      <c r="D236" s="41" t="str">
        <f t="shared" si="21"/>
        <v/>
      </c>
      <c r="E236" s="42" t="str">
        <f t="shared" si="22"/>
        <v/>
      </c>
      <c r="F236" s="42" t="str">
        <f t="shared" si="23"/>
        <v/>
      </c>
      <c r="G236" s="48"/>
      <c r="H236" s="42">
        <f t="shared" si="18"/>
        <v>0</v>
      </c>
      <c r="I236" s="13"/>
    </row>
    <row r="237" spans="1:9" ht="15" customHeight="1">
      <c r="A237" s="29"/>
      <c r="B237" s="39" t="str">
        <f t="shared" si="19"/>
        <v/>
      </c>
      <c r="C237" s="40" t="str">
        <f t="shared" si="20"/>
        <v/>
      </c>
      <c r="D237" s="41" t="str">
        <f t="shared" si="21"/>
        <v/>
      </c>
      <c r="E237" s="42" t="str">
        <f t="shared" si="22"/>
        <v/>
      </c>
      <c r="F237" s="42" t="str">
        <f t="shared" si="23"/>
        <v/>
      </c>
      <c r="G237" s="48"/>
      <c r="H237" s="42">
        <f t="shared" si="18"/>
        <v>0</v>
      </c>
      <c r="I237" s="13"/>
    </row>
    <row r="238" spans="1:9" ht="15" customHeight="1">
      <c r="A238" s="29"/>
      <c r="B238" s="39" t="str">
        <f t="shared" si="19"/>
        <v/>
      </c>
      <c r="C238" s="40" t="str">
        <f t="shared" si="20"/>
        <v/>
      </c>
      <c r="D238" s="41" t="str">
        <f t="shared" si="21"/>
        <v/>
      </c>
      <c r="E238" s="42" t="str">
        <f t="shared" si="22"/>
        <v/>
      </c>
      <c r="F238" s="42" t="str">
        <f t="shared" si="23"/>
        <v/>
      </c>
      <c r="G238" s="48"/>
      <c r="H238" s="42">
        <f t="shared" si="18"/>
        <v>0</v>
      </c>
      <c r="I238" s="13"/>
    </row>
    <row r="239" spans="1:9" ht="15" customHeight="1">
      <c r="A239" s="29"/>
      <c r="B239" s="39" t="str">
        <f t="shared" si="19"/>
        <v/>
      </c>
      <c r="C239" s="40" t="str">
        <f t="shared" si="20"/>
        <v/>
      </c>
      <c r="D239" s="41" t="str">
        <f t="shared" si="21"/>
        <v/>
      </c>
      <c r="E239" s="42" t="str">
        <f t="shared" si="22"/>
        <v/>
      </c>
      <c r="F239" s="42" t="str">
        <f t="shared" si="23"/>
        <v/>
      </c>
      <c r="G239" s="48"/>
      <c r="H239" s="42">
        <f t="shared" si="18"/>
        <v>0</v>
      </c>
      <c r="I239" s="13"/>
    </row>
    <row r="240" spans="1:9" ht="15" customHeight="1">
      <c r="A240" s="29"/>
      <c r="B240" s="39" t="str">
        <f t="shared" si="19"/>
        <v/>
      </c>
      <c r="C240" s="40" t="str">
        <f t="shared" si="20"/>
        <v/>
      </c>
      <c r="D240" s="41" t="str">
        <f t="shared" si="21"/>
        <v/>
      </c>
      <c r="E240" s="42" t="str">
        <f t="shared" si="22"/>
        <v/>
      </c>
      <c r="F240" s="42" t="str">
        <f t="shared" si="23"/>
        <v/>
      </c>
      <c r="G240" s="48"/>
      <c r="H240" s="42">
        <f t="shared" si="18"/>
        <v>0</v>
      </c>
      <c r="I240" s="13"/>
    </row>
    <row r="241" spans="1:9" ht="15" customHeight="1">
      <c r="A241" s="29"/>
      <c r="B241" s="39" t="str">
        <f t="shared" si="19"/>
        <v/>
      </c>
      <c r="C241" s="40" t="str">
        <f t="shared" si="20"/>
        <v/>
      </c>
      <c r="D241" s="41" t="str">
        <f t="shared" si="21"/>
        <v/>
      </c>
      <c r="E241" s="42" t="str">
        <f t="shared" si="22"/>
        <v/>
      </c>
      <c r="F241" s="42" t="str">
        <f t="shared" si="23"/>
        <v/>
      </c>
      <c r="G241" s="48"/>
      <c r="H241" s="42">
        <f t="shared" si="18"/>
        <v>0</v>
      </c>
      <c r="I241" s="13"/>
    </row>
    <row r="242" spans="1:9" ht="15" customHeight="1">
      <c r="A242" s="29"/>
      <c r="B242" s="39" t="str">
        <f t="shared" si="19"/>
        <v/>
      </c>
      <c r="C242" s="40" t="str">
        <f t="shared" si="20"/>
        <v/>
      </c>
      <c r="D242" s="41" t="str">
        <f t="shared" si="21"/>
        <v/>
      </c>
      <c r="E242" s="42" t="str">
        <f t="shared" si="22"/>
        <v/>
      </c>
      <c r="F242" s="42" t="str">
        <f t="shared" si="23"/>
        <v/>
      </c>
      <c r="G242" s="48"/>
      <c r="H242" s="42">
        <f t="shared" si="18"/>
        <v>0</v>
      </c>
      <c r="I242" s="13"/>
    </row>
    <row r="243" spans="1:9" ht="15" customHeight="1">
      <c r="A243" s="29"/>
      <c r="B243" s="39" t="str">
        <f t="shared" si="19"/>
        <v/>
      </c>
      <c r="C243" s="40" t="str">
        <f t="shared" si="20"/>
        <v/>
      </c>
      <c r="D243" s="41" t="str">
        <f t="shared" si="21"/>
        <v/>
      </c>
      <c r="E243" s="42" t="str">
        <f t="shared" si="22"/>
        <v/>
      </c>
      <c r="F243" s="42" t="str">
        <f t="shared" si="23"/>
        <v/>
      </c>
      <c r="G243" s="48"/>
      <c r="H243" s="42">
        <f t="shared" si="18"/>
        <v>0</v>
      </c>
      <c r="I243" s="13"/>
    </row>
    <row r="244" spans="1:9" ht="15" customHeight="1">
      <c r="A244" s="29"/>
      <c r="B244" s="39" t="str">
        <f t="shared" si="19"/>
        <v/>
      </c>
      <c r="C244" s="40" t="str">
        <f t="shared" si="20"/>
        <v/>
      </c>
      <c r="D244" s="41" t="str">
        <f t="shared" si="21"/>
        <v/>
      </c>
      <c r="E244" s="42" t="str">
        <f t="shared" si="22"/>
        <v/>
      </c>
      <c r="F244" s="42" t="str">
        <f t="shared" si="23"/>
        <v/>
      </c>
      <c r="G244" s="48"/>
      <c r="H244" s="42">
        <f t="shared" si="18"/>
        <v>0</v>
      </c>
      <c r="I244" s="13"/>
    </row>
    <row r="245" spans="1:9" ht="15" customHeight="1">
      <c r="A245" s="29"/>
      <c r="B245" s="39" t="str">
        <f t="shared" si="19"/>
        <v/>
      </c>
      <c r="C245" s="40" t="str">
        <f t="shared" si="20"/>
        <v/>
      </c>
      <c r="D245" s="41" t="str">
        <f t="shared" si="21"/>
        <v/>
      </c>
      <c r="E245" s="42" t="str">
        <f t="shared" si="22"/>
        <v/>
      </c>
      <c r="F245" s="42" t="str">
        <f t="shared" si="23"/>
        <v/>
      </c>
      <c r="G245" s="48"/>
      <c r="H245" s="42">
        <f t="shared" si="18"/>
        <v>0</v>
      </c>
      <c r="I245" s="13"/>
    </row>
    <row r="246" spans="1:9" ht="15" customHeight="1">
      <c r="A246" s="29"/>
      <c r="B246" s="39" t="str">
        <f t="shared" si="19"/>
        <v/>
      </c>
      <c r="C246" s="40" t="str">
        <f t="shared" si="20"/>
        <v/>
      </c>
      <c r="D246" s="41" t="str">
        <f t="shared" si="21"/>
        <v/>
      </c>
      <c r="E246" s="42" t="str">
        <f t="shared" si="22"/>
        <v/>
      </c>
      <c r="F246" s="42" t="str">
        <f t="shared" si="23"/>
        <v/>
      </c>
      <c r="G246" s="48"/>
      <c r="H246" s="42">
        <f t="shared" si="18"/>
        <v>0</v>
      </c>
      <c r="I246" s="13"/>
    </row>
    <row r="247" spans="1:9" ht="15" customHeight="1">
      <c r="A247" s="29"/>
      <c r="B247" s="39" t="str">
        <f t="shared" si="19"/>
        <v/>
      </c>
      <c r="C247" s="40" t="str">
        <f t="shared" si="20"/>
        <v/>
      </c>
      <c r="D247" s="41" t="str">
        <f t="shared" si="21"/>
        <v/>
      </c>
      <c r="E247" s="42" t="str">
        <f t="shared" si="22"/>
        <v/>
      </c>
      <c r="F247" s="42" t="str">
        <f t="shared" si="23"/>
        <v/>
      </c>
      <c r="G247" s="48"/>
      <c r="H247" s="42">
        <f t="shared" si="18"/>
        <v>0</v>
      </c>
      <c r="I247" s="13"/>
    </row>
    <row r="248" spans="1:9" ht="15" customHeight="1">
      <c r="A248" s="29"/>
      <c r="B248" s="39" t="str">
        <f t="shared" si="19"/>
        <v/>
      </c>
      <c r="C248" s="40" t="str">
        <f t="shared" si="20"/>
        <v/>
      </c>
      <c r="D248" s="41" t="str">
        <f t="shared" si="21"/>
        <v/>
      </c>
      <c r="E248" s="42" t="str">
        <f t="shared" si="22"/>
        <v/>
      </c>
      <c r="F248" s="42" t="str">
        <f t="shared" si="23"/>
        <v/>
      </c>
      <c r="G248" s="48"/>
      <c r="H248" s="42">
        <f t="shared" si="18"/>
        <v>0</v>
      </c>
      <c r="I248" s="13"/>
    </row>
    <row r="249" spans="1:9" ht="15" customHeight="1">
      <c r="A249" s="29"/>
      <c r="B249" s="39" t="str">
        <f t="shared" si="19"/>
        <v/>
      </c>
      <c r="C249" s="40" t="str">
        <f t="shared" si="20"/>
        <v/>
      </c>
      <c r="D249" s="41" t="str">
        <f t="shared" si="21"/>
        <v/>
      </c>
      <c r="E249" s="42" t="str">
        <f t="shared" si="22"/>
        <v/>
      </c>
      <c r="F249" s="42" t="str">
        <f t="shared" si="23"/>
        <v/>
      </c>
      <c r="G249" s="48"/>
      <c r="H249" s="42">
        <f t="shared" si="18"/>
        <v>0</v>
      </c>
      <c r="I249" s="13"/>
    </row>
    <row r="250" spans="1:9" ht="15" customHeight="1">
      <c r="A250" s="29"/>
      <c r="B250" s="39" t="str">
        <f t="shared" si="19"/>
        <v/>
      </c>
      <c r="C250" s="40" t="str">
        <f t="shared" si="20"/>
        <v/>
      </c>
      <c r="D250" s="41" t="str">
        <f t="shared" si="21"/>
        <v/>
      </c>
      <c r="E250" s="42" t="str">
        <f t="shared" si="22"/>
        <v/>
      </c>
      <c r="F250" s="42" t="str">
        <f t="shared" si="23"/>
        <v/>
      </c>
      <c r="G250" s="48"/>
      <c r="H250" s="42">
        <f t="shared" si="18"/>
        <v>0</v>
      </c>
      <c r="I250" s="13"/>
    </row>
    <row r="251" spans="1:9" ht="15" customHeight="1">
      <c r="A251" s="29"/>
      <c r="B251" s="39" t="str">
        <f t="shared" si="19"/>
        <v/>
      </c>
      <c r="C251" s="40" t="str">
        <f t="shared" si="20"/>
        <v/>
      </c>
      <c r="D251" s="41" t="str">
        <f t="shared" si="21"/>
        <v/>
      </c>
      <c r="E251" s="42" t="str">
        <f t="shared" si="22"/>
        <v/>
      </c>
      <c r="F251" s="42" t="str">
        <f t="shared" si="23"/>
        <v/>
      </c>
      <c r="G251" s="48"/>
      <c r="H251" s="42">
        <f t="shared" si="18"/>
        <v>0</v>
      </c>
      <c r="I251" s="13"/>
    </row>
    <row r="252" spans="1:9" ht="15" customHeight="1">
      <c r="A252" s="29"/>
      <c r="B252" s="39" t="str">
        <f t="shared" si="19"/>
        <v/>
      </c>
      <c r="C252" s="40" t="str">
        <f t="shared" si="20"/>
        <v/>
      </c>
      <c r="D252" s="41" t="str">
        <f t="shared" si="21"/>
        <v/>
      </c>
      <c r="E252" s="42" t="str">
        <f t="shared" si="22"/>
        <v/>
      </c>
      <c r="F252" s="42" t="str">
        <f t="shared" si="23"/>
        <v/>
      </c>
      <c r="G252" s="48"/>
      <c r="H252" s="42">
        <f t="shared" si="18"/>
        <v>0</v>
      </c>
      <c r="I252" s="13"/>
    </row>
    <row r="253" spans="1:9" ht="15" customHeight="1">
      <c r="A253" s="29"/>
      <c r="B253" s="39" t="str">
        <f t="shared" si="19"/>
        <v/>
      </c>
      <c r="C253" s="40" t="str">
        <f t="shared" si="20"/>
        <v/>
      </c>
      <c r="D253" s="41" t="str">
        <f t="shared" si="21"/>
        <v/>
      </c>
      <c r="E253" s="42" t="str">
        <f t="shared" si="22"/>
        <v/>
      </c>
      <c r="F253" s="42" t="str">
        <f t="shared" si="23"/>
        <v/>
      </c>
      <c r="G253" s="48"/>
      <c r="H253" s="42">
        <f t="shared" si="18"/>
        <v>0</v>
      </c>
      <c r="I253" s="13"/>
    </row>
    <row r="254" spans="1:9" ht="15" customHeight="1">
      <c r="A254" s="29"/>
      <c r="B254" s="39" t="str">
        <f t="shared" si="19"/>
        <v/>
      </c>
      <c r="C254" s="40" t="str">
        <f t="shared" si="20"/>
        <v/>
      </c>
      <c r="D254" s="41" t="str">
        <f t="shared" si="21"/>
        <v/>
      </c>
      <c r="E254" s="42" t="str">
        <f t="shared" si="22"/>
        <v/>
      </c>
      <c r="F254" s="42" t="str">
        <f t="shared" si="23"/>
        <v/>
      </c>
      <c r="G254" s="48"/>
      <c r="H254" s="42">
        <f t="shared" si="18"/>
        <v>0</v>
      </c>
      <c r="I254" s="13"/>
    </row>
    <row r="255" spans="1:9" ht="15" customHeight="1">
      <c r="A255" s="29"/>
      <c r="B255" s="39" t="str">
        <f t="shared" si="19"/>
        <v/>
      </c>
      <c r="C255" s="40" t="str">
        <f t="shared" si="20"/>
        <v/>
      </c>
      <c r="D255" s="41" t="str">
        <f t="shared" si="21"/>
        <v/>
      </c>
      <c r="E255" s="42" t="str">
        <f t="shared" si="22"/>
        <v/>
      </c>
      <c r="F255" s="42" t="str">
        <f t="shared" si="23"/>
        <v/>
      </c>
      <c r="G255" s="48"/>
      <c r="H255" s="42">
        <f t="shared" si="18"/>
        <v>0</v>
      </c>
      <c r="I255" s="13"/>
    </row>
    <row r="256" spans="1:9" ht="15" customHeight="1">
      <c r="A256" s="29"/>
      <c r="B256" s="39" t="str">
        <f t="shared" si="19"/>
        <v/>
      </c>
      <c r="C256" s="40" t="str">
        <f t="shared" si="20"/>
        <v/>
      </c>
      <c r="D256" s="41" t="str">
        <f t="shared" si="21"/>
        <v/>
      </c>
      <c r="E256" s="42" t="str">
        <f t="shared" si="22"/>
        <v/>
      </c>
      <c r="F256" s="42" t="str">
        <f t="shared" si="23"/>
        <v/>
      </c>
      <c r="G256" s="48"/>
      <c r="H256" s="42">
        <f t="shared" si="18"/>
        <v>0</v>
      </c>
      <c r="I256" s="13"/>
    </row>
    <row r="257" spans="1:9" ht="15" customHeight="1">
      <c r="A257" s="29"/>
      <c r="B257" s="39" t="str">
        <f t="shared" si="19"/>
        <v/>
      </c>
      <c r="C257" s="40" t="str">
        <f t="shared" si="20"/>
        <v/>
      </c>
      <c r="D257" s="41" t="str">
        <f t="shared" si="21"/>
        <v/>
      </c>
      <c r="E257" s="42" t="str">
        <f t="shared" si="22"/>
        <v/>
      </c>
      <c r="F257" s="42" t="str">
        <f t="shared" si="23"/>
        <v/>
      </c>
      <c r="G257" s="48"/>
      <c r="H257" s="42">
        <f t="shared" si="18"/>
        <v>0</v>
      </c>
      <c r="I257" s="13"/>
    </row>
    <row r="258" spans="1:9" ht="15" customHeight="1">
      <c r="A258" s="29"/>
      <c r="B258" s="39" t="str">
        <f t="shared" si="19"/>
        <v/>
      </c>
      <c r="C258" s="40" t="str">
        <f t="shared" si="20"/>
        <v/>
      </c>
      <c r="D258" s="41" t="str">
        <f t="shared" si="21"/>
        <v/>
      </c>
      <c r="E258" s="42" t="str">
        <f t="shared" si="22"/>
        <v/>
      </c>
      <c r="F258" s="42" t="str">
        <f t="shared" si="23"/>
        <v/>
      </c>
      <c r="G258" s="48"/>
      <c r="H258" s="42">
        <f t="shared" si="18"/>
        <v>0</v>
      </c>
      <c r="I258" s="13"/>
    </row>
    <row r="259" spans="1:9" ht="15" customHeight="1">
      <c r="A259" s="29"/>
      <c r="B259" s="39" t="str">
        <f t="shared" si="19"/>
        <v/>
      </c>
      <c r="C259" s="40" t="str">
        <f t="shared" si="20"/>
        <v/>
      </c>
      <c r="D259" s="41" t="str">
        <f t="shared" si="21"/>
        <v/>
      </c>
      <c r="E259" s="42" t="str">
        <f t="shared" si="22"/>
        <v/>
      </c>
      <c r="F259" s="42" t="str">
        <f t="shared" si="23"/>
        <v/>
      </c>
      <c r="G259" s="48"/>
      <c r="H259" s="42">
        <f t="shared" si="18"/>
        <v>0</v>
      </c>
      <c r="I259" s="13"/>
    </row>
    <row r="260" spans="1:9" ht="15" customHeight="1">
      <c r="A260" s="29"/>
      <c r="B260" s="39" t="str">
        <f t="shared" si="19"/>
        <v/>
      </c>
      <c r="C260" s="40" t="str">
        <f t="shared" si="20"/>
        <v/>
      </c>
      <c r="D260" s="41" t="str">
        <f t="shared" si="21"/>
        <v/>
      </c>
      <c r="E260" s="42" t="str">
        <f t="shared" si="22"/>
        <v/>
      </c>
      <c r="F260" s="42" t="str">
        <f t="shared" si="23"/>
        <v/>
      </c>
      <c r="G260" s="48"/>
      <c r="H260" s="42">
        <f t="shared" si="18"/>
        <v>0</v>
      </c>
      <c r="I260" s="13"/>
    </row>
    <row r="261" spans="1:9" ht="15" customHeight="1">
      <c r="A261" s="29"/>
      <c r="B261" s="39" t="str">
        <f t="shared" si="19"/>
        <v/>
      </c>
      <c r="C261" s="40" t="str">
        <f t="shared" si="20"/>
        <v/>
      </c>
      <c r="D261" s="41" t="str">
        <f t="shared" si="21"/>
        <v/>
      </c>
      <c r="E261" s="42" t="str">
        <f t="shared" si="22"/>
        <v/>
      </c>
      <c r="F261" s="42" t="str">
        <f t="shared" si="23"/>
        <v/>
      </c>
      <c r="G261" s="48"/>
      <c r="H261" s="42">
        <f t="shared" si="18"/>
        <v>0</v>
      </c>
      <c r="I261" s="13"/>
    </row>
    <row r="262" spans="1:9" ht="15" customHeight="1">
      <c r="A262" s="29"/>
      <c r="B262" s="39" t="str">
        <f t="shared" si="19"/>
        <v/>
      </c>
      <c r="C262" s="40" t="str">
        <f t="shared" si="20"/>
        <v/>
      </c>
      <c r="D262" s="41" t="str">
        <f t="shared" si="21"/>
        <v/>
      </c>
      <c r="E262" s="42" t="str">
        <f t="shared" si="22"/>
        <v/>
      </c>
      <c r="F262" s="42" t="str">
        <f t="shared" si="23"/>
        <v/>
      </c>
      <c r="G262" s="48"/>
      <c r="H262" s="42">
        <f t="shared" si="18"/>
        <v>0</v>
      </c>
      <c r="I262" s="13"/>
    </row>
    <row r="263" spans="1:9" ht="15" customHeight="1">
      <c r="A263" s="29"/>
      <c r="B263" s="39" t="str">
        <f t="shared" si="19"/>
        <v/>
      </c>
      <c r="C263" s="40" t="str">
        <f t="shared" si="20"/>
        <v/>
      </c>
      <c r="D263" s="41" t="str">
        <f t="shared" si="21"/>
        <v/>
      </c>
      <c r="E263" s="42" t="str">
        <f t="shared" si="22"/>
        <v/>
      </c>
      <c r="F263" s="42" t="str">
        <f t="shared" si="23"/>
        <v/>
      </c>
      <c r="G263" s="48"/>
      <c r="H263" s="42">
        <f t="shared" si="18"/>
        <v>0</v>
      </c>
      <c r="I263" s="13"/>
    </row>
    <row r="264" spans="1:9" ht="15" customHeight="1">
      <c r="A264" s="29"/>
      <c r="B264" s="39" t="str">
        <f t="shared" si="19"/>
        <v/>
      </c>
      <c r="C264" s="40" t="str">
        <f t="shared" si="20"/>
        <v/>
      </c>
      <c r="D264" s="41" t="str">
        <f t="shared" si="21"/>
        <v/>
      </c>
      <c r="E264" s="42" t="str">
        <f t="shared" si="22"/>
        <v/>
      </c>
      <c r="F264" s="42" t="str">
        <f t="shared" si="23"/>
        <v/>
      </c>
      <c r="G264" s="48"/>
      <c r="H264" s="42">
        <f t="shared" si="18"/>
        <v>0</v>
      </c>
      <c r="I264" s="13"/>
    </row>
    <row r="265" spans="1:9" ht="15" customHeight="1">
      <c r="A265" s="29"/>
      <c r="B265" s="39" t="str">
        <f t="shared" si="19"/>
        <v/>
      </c>
      <c r="C265" s="40" t="str">
        <f t="shared" si="20"/>
        <v/>
      </c>
      <c r="D265" s="41" t="str">
        <f t="shared" si="21"/>
        <v/>
      </c>
      <c r="E265" s="42" t="str">
        <f t="shared" si="22"/>
        <v/>
      </c>
      <c r="F265" s="42" t="str">
        <f t="shared" si="23"/>
        <v/>
      </c>
      <c r="G265" s="48"/>
      <c r="H265" s="42">
        <f t="shared" si="18"/>
        <v>0</v>
      </c>
      <c r="I265" s="13"/>
    </row>
    <row r="266" spans="1:9" ht="15" customHeight="1">
      <c r="A266" s="29"/>
      <c r="B266" s="39" t="str">
        <f t="shared" si="19"/>
        <v/>
      </c>
      <c r="C266" s="40" t="str">
        <f t="shared" si="20"/>
        <v/>
      </c>
      <c r="D266" s="41" t="str">
        <f t="shared" si="21"/>
        <v/>
      </c>
      <c r="E266" s="42" t="str">
        <f t="shared" si="22"/>
        <v/>
      </c>
      <c r="F266" s="42" t="str">
        <f t="shared" si="23"/>
        <v/>
      </c>
      <c r="G266" s="48"/>
      <c r="H266" s="42">
        <f t="shared" si="18"/>
        <v>0</v>
      </c>
      <c r="I266" s="13"/>
    </row>
    <row r="267" spans="1:9" ht="15" customHeight="1">
      <c r="A267" s="29"/>
      <c r="B267" s="39" t="str">
        <f t="shared" si="19"/>
        <v/>
      </c>
      <c r="C267" s="40" t="str">
        <f t="shared" si="20"/>
        <v/>
      </c>
      <c r="D267" s="41" t="str">
        <f t="shared" si="21"/>
        <v/>
      </c>
      <c r="E267" s="42" t="str">
        <f t="shared" si="22"/>
        <v/>
      </c>
      <c r="F267" s="42" t="str">
        <f t="shared" si="23"/>
        <v/>
      </c>
      <c r="G267" s="48"/>
      <c r="H267" s="42">
        <f t="shared" si="18"/>
        <v>0</v>
      </c>
      <c r="I267" s="13"/>
    </row>
    <row r="268" spans="1:9" ht="15" customHeight="1">
      <c r="A268" s="29"/>
      <c r="B268" s="39" t="str">
        <f t="shared" si="19"/>
        <v/>
      </c>
      <c r="C268" s="40" t="str">
        <f t="shared" si="20"/>
        <v/>
      </c>
      <c r="D268" s="41" t="str">
        <f t="shared" si="21"/>
        <v/>
      </c>
      <c r="E268" s="42" t="str">
        <f t="shared" si="22"/>
        <v/>
      </c>
      <c r="F268" s="42" t="str">
        <f t="shared" si="23"/>
        <v/>
      </c>
      <c r="G268" s="48"/>
      <c r="H268" s="42">
        <f t="shared" si="18"/>
        <v>0</v>
      </c>
      <c r="I268" s="13"/>
    </row>
    <row r="269" spans="1:9" ht="15" customHeight="1">
      <c r="A269" s="29"/>
      <c r="B269" s="39" t="str">
        <f t="shared" si="19"/>
        <v/>
      </c>
      <c r="C269" s="40" t="str">
        <f t="shared" si="20"/>
        <v/>
      </c>
      <c r="D269" s="41" t="str">
        <f t="shared" si="21"/>
        <v/>
      </c>
      <c r="E269" s="42" t="str">
        <f t="shared" si="22"/>
        <v/>
      </c>
      <c r="F269" s="42" t="str">
        <f t="shared" si="23"/>
        <v/>
      </c>
      <c r="G269" s="48"/>
      <c r="H269" s="42">
        <f t="shared" si="18"/>
        <v>0</v>
      </c>
      <c r="I269" s="13"/>
    </row>
    <row r="270" spans="1:9" ht="15" customHeight="1">
      <c r="A270" s="29"/>
      <c r="B270" s="39" t="str">
        <f t="shared" si="19"/>
        <v/>
      </c>
      <c r="C270" s="40" t="str">
        <f t="shared" si="20"/>
        <v/>
      </c>
      <c r="D270" s="41" t="str">
        <f t="shared" si="21"/>
        <v/>
      </c>
      <c r="E270" s="42" t="str">
        <f t="shared" si="22"/>
        <v/>
      </c>
      <c r="F270" s="42" t="str">
        <f t="shared" si="23"/>
        <v/>
      </c>
      <c r="G270" s="48"/>
      <c r="H270" s="42">
        <f t="shared" si="18"/>
        <v>0</v>
      </c>
      <c r="I270" s="13"/>
    </row>
    <row r="271" spans="1:9" ht="15" customHeight="1">
      <c r="A271" s="29"/>
      <c r="B271" s="39" t="str">
        <f t="shared" si="19"/>
        <v/>
      </c>
      <c r="C271" s="40" t="str">
        <f t="shared" si="20"/>
        <v/>
      </c>
      <c r="D271" s="41" t="str">
        <f t="shared" si="21"/>
        <v/>
      </c>
      <c r="E271" s="42" t="str">
        <f t="shared" si="22"/>
        <v/>
      </c>
      <c r="F271" s="42" t="str">
        <f t="shared" si="23"/>
        <v/>
      </c>
      <c r="G271" s="48"/>
      <c r="H271" s="42">
        <f t="shared" si="18"/>
        <v>0</v>
      </c>
      <c r="I271" s="13"/>
    </row>
    <row r="272" spans="1:9" ht="15" customHeight="1">
      <c r="A272" s="29"/>
      <c r="B272" s="39" t="str">
        <f t="shared" si="19"/>
        <v/>
      </c>
      <c r="C272" s="40" t="str">
        <f t="shared" si="20"/>
        <v/>
      </c>
      <c r="D272" s="41" t="str">
        <f t="shared" si="21"/>
        <v/>
      </c>
      <c r="E272" s="42" t="str">
        <f t="shared" si="22"/>
        <v/>
      </c>
      <c r="F272" s="42" t="str">
        <f t="shared" si="23"/>
        <v/>
      </c>
      <c r="G272" s="48"/>
      <c r="H272" s="42">
        <f t="shared" si="18"/>
        <v>0</v>
      </c>
      <c r="I272" s="13"/>
    </row>
    <row r="273" spans="1:9" ht="15" customHeight="1">
      <c r="A273" s="29"/>
      <c r="B273" s="39" t="str">
        <f t="shared" si="19"/>
        <v/>
      </c>
      <c r="C273" s="40" t="str">
        <f t="shared" si="20"/>
        <v/>
      </c>
      <c r="D273" s="41" t="str">
        <f t="shared" si="21"/>
        <v/>
      </c>
      <c r="E273" s="42" t="str">
        <f t="shared" si="22"/>
        <v/>
      </c>
      <c r="F273" s="42" t="str">
        <f t="shared" si="23"/>
        <v/>
      </c>
      <c r="G273" s="48"/>
      <c r="H273" s="42">
        <f t="shared" si="18"/>
        <v>0</v>
      </c>
      <c r="I273" s="13"/>
    </row>
    <row r="274" spans="1:9" ht="15" customHeight="1">
      <c r="A274" s="29"/>
      <c r="B274" s="39" t="str">
        <f t="shared" si="19"/>
        <v/>
      </c>
      <c r="C274" s="40" t="str">
        <f t="shared" si="20"/>
        <v/>
      </c>
      <c r="D274" s="41" t="str">
        <f t="shared" si="21"/>
        <v/>
      </c>
      <c r="E274" s="42" t="str">
        <f t="shared" si="22"/>
        <v/>
      </c>
      <c r="F274" s="42" t="str">
        <f t="shared" si="23"/>
        <v/>
      </c>
      <c r="G274" s="48"/>
      <c r="H274" s="42">
        <f t="shared" si="18"/>
        <v>0</v>
      </c>
      <c r="I274" s="13"/>
    </row>
    <row r="275" spans="1:9" ht="15" customHeight="1">
      <c r="A275" s="29"/>
      <c r="B275" s="39" t="str">
        <f t="shared" si="19"/>
        <v/>
      </c>
      <c r="C275" s="40" t="str">
        <f t="shared" si="20"/>
        <v/>
      </c>
      <c r="D275" s="41" t="str">
        <f t="shared" si="21"/>
        <v/>
      </c>
      <c r="E275" s="42" t="str">
        <f t="shared" si="22"/>
        <v/>
      </c>
      <c r="F275" s="42" t="str">
        <f t="shared" si="23"/>
        <v/>
      </c>
      <c r="G275" s="48"/>
      <c r="H275" s="42">
        <f t="shared" si="18"/>
        <v>0</v>
      </c>
      <c r="I275" s="13"/>
    </row>
    <row r="276" spans="1:9" ht="15" customHeight="1">
      <c r="A276" s="29"/>
      <c r="B276" s="39" t="str">
        <f t="shared" si="19"/>
        <v/>
      </c>
      <c r="C276" s="40" t="str">
        <f t="shared" si="20"/>
        <v/>
      </c>
      <c r="D276" s="41" t="str">
        <f t="shared" si="21"/>
        <v/>
      </c>
      <c r="E276" s="42" t="str">
        <f t="shared" si="22"/>
        <v/>
      </c>
      <c r="F276" s="42" t="str">
        <f t="shared" si="23"/>
        <v/>
      </c>
      <c r="G276" s="48"/>
      <c r="H276" s="42">
        <f t="shared" si="18"/>
        <v>0</v>
      </c>
      <c r="I276" s="13"/>
    </row>
    <row r="277" spans="1:9" ht="15" customHeight="1">
      <c r="A277" s="29"/>
      <c r="B277" s="39" t="str">
        <f t="shared" si="19"/>
        <v/>
      </c>
      <c r="C277" s="40" t="str">
        <f t="shared" si="20"/>
        <v/>
      </c>
      <c r="D277" s="41" t="str">
        <f t="shared" si="21"/>
        <v/>
      </c>
      <c r="E277" s="42" t="str">
        <f t="shared" si="22"/>
        <v/>
      </c>
      <c r="F277" s="42" t="str">
        <f t="shared" si="23"/>
        <v/>
      </c>
      <c r="G277" s="48"/>
      <c r="H277" s="42">
        <f t="shared" si="18"/>
        <v>0</v>
      </c>
      <c r="I277" s="13"/>
    </row>
    <row r="278" spans="1:9" ht="15" customHeight="1">
      <c r="A278" s="29"/>
      <c r="B278" s="39" t="str">
        <f t="shared" si="19"/>
        <v/>
      </c>
      <c r="C278" s="40" t="str">
        <f t="shared" si="20"/>
        <v/>
      </c>
      <c r="D278" s="41" t="str">
        <f t="shared" si="21"/>
        <v/>
      </c>
      <c r="E278" s="42" t="str">
        <f t="shared" si="22"/>
        <v/>
      </c>
      <c r="F278" s="42" t="str">
        <f t="shared" si="23"/>
        <v/>
      </c>
      <c r="G278" s="48"/>
      <c r="H278" s="42">
        <f t="shared" si="18"/>
        <v>0</v>
      </c>
      <c r="I278" s="13"/>
    </row>
    <row r="279" spans="1:9" ht="15" customHeight="1">
      <c r="A279" s="29"/>
      <c r="B279" s="39" t="str">
        <f t="shared" si="19"/>
        <v/>
      </c>
      <c r="C279" s="40" t="str">
        <f t="shared" si="20"/>
        <v/>
      </c>
      <c r="D279" s="41" t="str">
        <f t="shared" si="21"/>
        <v/>
      </c>
      <c r="E279" s="42" t="str">
        <f t="shared" si="22"/>
        <v/>
      </c>
      <c r="F279" s="42" t="str">
        <f t="shared" si="23"/>
        <v/>
      </c>
      <c r="G279" s="48"/>
      <c r="H279" s="42">
        <f t="shared" si="18"/>
        <v>0</v>
      </c>
      <c r="I279" s="13"/>
    </row>
    <row r="280" spans="1:9" ht="15" customHeight="1">
      <c r="A280" s="29"/>
      <c r="B280" s="39" t="str">
        <f t="shared" si="19"/>
        <v/>
      </c>
      <c r="C280" s="40" t="str">
        <f t="shared" si="20"/>
        <v/>
      </c>
      <c r="D280" s="41" t="str">
        <f t="shared" si="21"/>
        <v/>
      </c>
      <c r="E280" s="42" t="str">
        <f t="shared" si="22"/>
        <v/>
      </c>
      <c r="F280" s="42" t="str">
        <f t="shared" si="23"/>
        <v/>
      </c>
      <c r="G280" s="48"/>
      <c r="H280" s="42">
        <f t="shared" si="18"/>
        <v>0</v>
      </c>
      <c r="I280" s="13"/>
    </row>
    <row r="281" spans="1:9" ht="15" customHeight="1">
      <c r="A281" s="29"/>
      <c r="B281" s="39" t="str">
        <f t="shared" si="19"/>
        <v/>
      </c>
      <c r="C281" s="40" t="str">
        <f t="shared" si="20"/>
        <v/>
      </c>
      <c r="D281" s="41" t="str">
        <f t="shared" si="21"/>
        <v/>
      </c>
      <c r="E281" s="42" t="str">
        <f t="shared" si="22"/>
        <v/>
      </c>
      <c r="F281" s="42" t="str">
        <f t="shared" si="23"/>
        <v/>
      </c>
      <c r="G281" s="48"/>
      <c r="H281" s="42">
        <f t="shared" si="18"/>
        <v>0</v>
      </c>
      <c r="I281" s="13"/>
    </row>
    <row r="282" spans="1:9" ht="15" customHeight="1">
      <c r="A282" s="29"/>
      <c r="B282" s="39" t="str">
        <f t="shared" si="19"/>
        <v/>
      </c>
      <c r="C282" s="40" t="str">
        <f t="shared" si="20"/>
        <v/>
      </c>
      <c r="D282" s="41" t="str">
        <f t="shared" si="21"/>
        <v/>
      </c>
      <c r="E282" s="42" t="str">
        <f t="shared" si="22"/>
        <v/>
      </c>
      <c r="F282" s="42" t="str">
        <f t="shared" si="23"/>
        <v/>
      </c>
      <c r="G282" s="48"/>
      <c r="H282" s="42">
        <f t="shared" si="18"/>
        <v>0</v>
      </c>
      <c r="I282" s="13"/>
    </row>
    <row r="283" spans="1:9" ht="15" customHeight="1">
      <c r="A283" s="29"/>
      <c r="B283" s="39" t="str">
        <f t="shared" si="19"/>
        <v/>
      </c>
      <c r="C283" s="40" t="str">
        <f t="shared" si="20"/>
        <v/>
      </c>
      <c r="D283" s="41" t="str">
        <f t="shared" si="21"/>
        <v/>
      </c>
      <c r="E283" s="42" t="str">
        <f t="shared" si="22"/>
        <v/>
      </c>
      <c r="F283" s="42" t="str">
        <f t="shared" si="23"/>
        <v/>
      </c>
      <c r="G283" s="48"/>
      <c r="H283" s="42">
        <f t="shared" si="18"/>
        <v>0</v>
      </c>
      <c r="I283" s="13"/>
    </row>
    <row r="284" spans="1:9" ht="15" customHeight="1">
      <c r="A284" s="29"/>
      <c r="B284" s="39" t="str">
        <f t="shared" si="19"/>
        <v/>
      </c>
      <c r="C284" s="40" t="str">
        <f t="shared" si="20"/>
        <v/>
      </c>
      <c r="D284" s="41" t="str">
        <f t="shared" si="21"/>
        <v/>
      </c>
      <c r="E284" s="42" t="str">
        <f t="shared" si="22"/>
        <v/>
      </c>
      <c r="F284" s="42" t="str">
        <f t="shared" si="23"/>
        <v/>
      </c>
      <c r="G284" s="48"/>
      <c r="H284" s="42">
        <f t="shared" ref="H284:H347" si="24">IF(B284="",0,ROUND(H283-E284-G284,2))</f>
        <v>0</v>
      </c>
      <c r="I284" s="13"/>
    </row>
    <row r="285" spans="1:9" ht="15" customHeight="1">
      <c r="A285" s="29"/>
      <c r="B285" s="39" t="str">
        <f t="shared" ref="B285:B348" si="25">IF(B284&lt;$D$19,IF(H284&gt;0,B284+1,""),"")</f>
        <v/>
      </c>
      <c r="C285" s="40" t="str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/>
      </c>
      <c r="D285" s="41" t="str">
        <f t="shared" ref="D285:D348" si="27">IF(C285="","",IF($D$18+F285&gt;H284,ROUND(H284+F285,2),$D$18))</f>
        <v/>
      </c>
      <c r="E285" s="42" t="str">
        <f t="shared" ref="E285:E348" si="28">IF(C285="","",D285-F285)</f>
        <v/>
      </c>
      <c r="F285" s="42" t="str">
        <f t="shared" ref="F285:F324" si="29">IF(C285="","",ROUND(H284*$D$12/payments_per_year,2))</f>
        <v/>
      </c>
      <c r="G285" s="48"/>
      <c r="H285" s="42">
        <f t="shared" si="24"/>
        <v>0</v>
      </c>
      <c r="I285" s="13"/>
    </row>
    <row r="286" spans="1:9" ht="15" customHeight="1">
      <c r="A286" s="29"/>
      <c r="B286" s="39" t="str">
        <f t="shared" si="25"/>
        <v/>
      </c>
      <c r="C286" s="40" t="str">
        <f t="shared" si="26"/>
        <v/>
      </c>
      <c r="D286" s="41" t="str">
        <f t="shared" si="27"/>
        <v/>
      </c>
      <c r="E286" s="42" t="str">
        <f t="shared" si="28"/>
        <v/>
      </c>
      <c r="F286" s="42" t="str">
        <f t="shared" si="29"/>
        <v/>
      </c>
      <c r="G286" s="48"/>
      <c r="H286" s="42">
        <f t="shared" si="24"/>
        <v>0</v>
      </c>
      <c r="I286" s="13"/>
    </row>
    <row r="287" spans="1:9" ht="15" customHeight="1">
      <c r="A287" s="29"/>
      <c r="B287" s="39" t="str">
        <f t="shared" si="25"/>
        <v/>
      </c>
      <c r="C287" s="40" t="str">
        <f t="shared" si="26"/>
        <v/>
      </c>
      <c r="D287" s="41" t="str">
        <f t="shared" si="27"/>
        <v/>
      </c>
      <c r="E287" s="42" t="str">
        <f t="shared" si="28"/>
        <v/>
      </c>
      <c r="F287" s="42" t="str">
        <f t="shared" si="29"/>
        <v/>
      </c>
      <c r="G287" s="48"/>
      <c r="H287" s="42">
        <f t="shared" si="24"/>
        <v>0</v>
      </c>
      <c r="I287" s="13"/>
    </row>
    <row r="288" spans="1:9" ht="15" customHeight="1">
      <c r="A288" s="29"/>
      <c r="B288" s="39" t="str">
        <f t="shared" si="25"/>
        <v/>
      </c>
      <c r="C288" s="40" t="str">
        <f t="shared" si="26"/>
        <v/>
      </c>
      <c r="D288" s="41" t="str">
        <f t="shared" si="27"/>
        <v/>
      </c>
      <c r="E288" s="42" t="str">
        <f t="shared" si="28"/>
        <v/>
      </c>
      <c r="F288" s="42" t="str">
        <f t="shared" si="29"/>
        <v/>
      </c>
      <c r="G288" s="48"/>
      <c r="H288" s="42">
        <f t="shared" si="24"/>
        <v>0</v>
      </c>
      <c r="I288" s="13"/>
    </row>
    <row r="289" spans="1:9" ht="15" customHeight="1">
      <c r="A289" s="29"/>
      <c r="B289" s="39" t="str">
        <f t="shared" si="25"/>
        <v/>
      </c>
      <c r="C289" s="40" t="str">
        <f t="shared" si="26"/>
        <v/>
      </c>
      <c r="D289" s="41" t="str">
        <f t="shared" si="27"/>
        <v/>
      </c>
      <c r="E289" s="42" t="str">
        <f t="shared" si="28"/>
        <v/>
      </c>
      <c r="F289" s="42" t="str">
        <f t="shared" si="29"/>
        <v/>
      </c>
      <c r="G289" s="48"/>
      <c r="H289" s="42">
        <f t="shared" si="24"/>
        <v>0</v>
      </c>
      <c r="I289" s="13"/>
    </row>
    <row r="290" spans="1:9" ht="15" customHeight="1">
      <c r="A290" s="29"/>
      <c r="B290" s="39" t="str">
        <f t="shared" si="25"/>
        <v/>
      </c>
      <c r="C290" s="40" t="str">
        <f t="shared" si="26"/>
        <v/>
      </c>
      <c r="D290" s="41" t="str">
        <f t="shared" si="27"/>
        <v/>
      </c>
      <c r="E290" s="42" t="str">
        <f t="shared" si="28"/>
        <v/>
      </c>
      <c r="F290" s="42" t="str">
        <f t="shared" si="29"/>
        <v/>
      </c>
      <c r="G290" s="48"/>
      <c r="H290" s="42">
        <f t="shared" si="24"/>
        <v>0</v>
      </c>
      <c r="I290" s="13"/>
    </row>
    <row r="291" spans="1:9" ht="15" customHeight="1">
      <c r="A291" s="29"/>
      <c r="B291" s="39" t="str">
        <f t="shared" si="25"/>
        <v/>
      </c>
      <c r="C291" s="40" t="str">
        <f t="shared" si="26"/>
        <v/>
      </c>
      <c r="D291" s="41" t="str">
        <f t="shared" si="27"/>
        <v/>
      </c>
      <c r="E291" s="42" t="str">
        <f t="shared" si="28"/>
        <v/>
      </c>
      <c r="F291" s="42" t="str">
        <f t="shared" si="29"/>
        <v/>
      </c>
      <c r="G291" s="48"/>
      <c r="H291" s="42">
        <f t="shared" si="24"/>
        <v>0</v>
      </c>
      <c r="I291" s="13"/>
    </row>
    <row r="292" spans="1:9" ht="15" customHeight="1">
      <c r="A292" s="29"/>
      <c r="B292" s="39" t="str">
        <f t="shared" si="25"/>
        <v/>
      </c>
      <c r="C292" s="40" t="str">
        <f t="shared" si="26"/>
        <v/>
      </c>
      <c r="D292" s="41" t="str">
        <f t="shared" si="27"/>
        <v/>
      </c>
      <c r="E292" s="42" t="str">
        <f t="shared" si="28"/>
        <v/>
      </c>
      <c r="F292" s="42" t="str">
        <f t="shared" si="29"/>
        <v/>
      </c>
      <c r="G292" s="48"/>
      <c r="H292" s="42">
        <f t="shared" si="24"/>
        <v>0</v>
      </c>
      <c r="I292" s="13"/>
    </row>
    <row r="293" spans="1:9" ht="15" customHeight="1">
      <c r="A293" s="29"/>
      <c r="B293" s="39" t="str">
        <f t="shared" si="25"/>
        <v/>
      </c>
      <c r="C293" s="40" t="str">
        <f t="shared" si="26"/>
        <v/>
      </c>
      <c r="D293" s="41" t="str">
        <f t="shared" si="27"/>
        <v/>
      </c>
      <c r="E293" s="42" t="str">
        <f t="shared" si="28"/>
        <v/>
      </c>
      <c r="F293" s="42" t="str">
        <f t="shared" si="29"/>
        <v/>
      </c>
      <c r="G293" s="48"/>
      <c r="H293" s="42">
        <f t="shared" si="24"/>
        <v>0</v>
      </c>
      <c r="I293" s="13"/>
    </row>
    <row r="294" spans="1:9" ht="15" customHeight="1">
      <c r="A294" s="29"/>
      <c r="B294" s="39" t="str">
        <f t="shared" si="25"/>
        <v/>
      </c>
      <c r="C294" s="40" t="str">
        <f t="shared" si="26"/>
        <v/>
      </c>
      <c r="D294" s="41" t="str">
        <f t="shared" si="27"/>
        <v/>
      </c>
      <c r="E294" s="42" t="str">
        <f t="shared" si="28"/>
        <v/>
      </c>
      <c r="F294" s="42" t="str">
        <f t="shared" si="29"/>
        <v/>
      </c>
      <c r="G294" s="48"/>
      <c r="H294" s="42">
        <f t="shared" si="24"/>
        <v>0</v>
      </c>
      <c r="I294" s="13"/>
    </row>
    <row r="295" spans="1:9" ht="15" customHeight="1">
      <c r="A295" s="29"/>
      <c r="B295" s="39" t="str">
        <f t="shared" si="25"/>
        <v/>
      </c>
      <c r="C295" s="40" t="str">
        <f t="shared" si="26"/>
        <v/>
      </c>
      <c r="D295" s="41" t="str">
        <f t="shared" si="27"/>
        <v/>
      </c>
      <c r="E295" s="42" t="str">
        <f t="shared" si="28"/>
        <v/>
      </c>
      <c r="F295" s="42" t="str">
        <f t="shared" si="29"/>
        <v/>
      </c>
      <c r="G295" s="48"/>
      <c r="H295" s="42">
        <f t="shared" si="24"/>
        <v>0</v>
      </c>
      <c r="I295" s="13"/>
    </row>
    <row r="296" spans="1:9" ht="15" customHeight="1">
      <c r="A296" s="29"/>
      <c r="B296" s="39" t="str">
        <f t="shared" si="25"/>
        <v/>
      </c>
      <c r="C296" s="40" t="str">
        <f t="shared" si="26"/>
        <v/>
      </c>
      <c r="D296" s="41" t="str">
        <f t="shared" si="27"/>
        <v/>
      </c>
      <c r="E296" s="42" t="str">
        <f t="shared" si="28"/>
        <v/>
      </c>
      <c r="F296" s="42" t="str">
        <f t="shared" si="29"/>
        <v/>
      </c>
      <c r="G296" s="48"/>
      <c r="H296" s="42">
        <f t="shared" si="24"/>
        <v>0</v>
      </c>
      <c r="I296" s="13"/>
    </row>
    <row r="297" spans="1:9" ht="15" customHeight="1">
      <c r="A297" s="29"/>
      <c r="B297" s="39" t="str">
        <f t="shared" si="25"/>
        <v/>
      </c>
      <c r="C297" s="40" t="str">
        <f t="shared" si="26"/>
        <v/>
      </c>
      <c r="D297" s="41" t="str">
        <f t="shared" si="27"/>
        <v/>
      </c>
      <c r="E297" s="42" t="str">
        <f t="shared" si="28"/>
        <v/>
      </c>
      <c r="F297" s="42" t="str">
        <f t="shared" si="29"/>
        <v/>
      </c>
      <c r="G297" s="48"/>
      <c r="H297" s="42">
        <f t="shared" si="24"/>
        <v>0</v>
      </c>
      <c r="I297" s="13"/>
    </row>
    <row r="298" spans="1:9" ht="15" customHeight="1">
      <c r="A298" s="29"/>
      <c r="B298" s="39" t="str">
        <f t="shared" si="25"/>
        <v/>
      </c>
      <c r="C298" s="40" t="str">
        <f t="shared" si="26"/>
        <v/>
      </c>
      <c r="D298" s="41" t="str">
        <f t="shared" si="27"/>
        <v/>
      </c>
      <c r="E298" s="42" t="str">
        <f t="shared" si="28"/>
        <v/>
      </c>
      <c r="F298" s="42" t="str">
        <f t="shared" si="29"/>
        <v/>
      </c>
      <c r="G298" s="48"/>
      <c r="H298" s="42">
        <f t="shared" si="24"/>
        <v>0</v>
      </c>
      <c r="I298" s="13"/>
    </row>
    <row r="299" spans="1:9" ht="15" customHeight="1">
      <c r="A299" s="29"/>
      <c r="B299" s="39" t="str">
        <f t="shared" si="25"/>
        <v/>
      </c>
      <c r="C299" s="40" t="str">
        <f t="shared" si="26"/>
        <v/>
      </c>
      <c r="D299" s="41" t="str">
        <f t="shared" si="27"/>
        <v/>
      </c>
      <c r="E299" s="42" t="str">
        <f t="shared" si="28"/>
        <v/>
      </c>
      <c r="F299" s="42" t="str">
        <f t="shared" si="29"/>
        <v/>
      </c>
      <c r="G299" s="48"/>
      <c r="H299" s="42">
        <f t="shared" si="24"/>
        <v>0</v>
      </c>
      <c r="I299" s="13"/>
    </row>
    <row r="300" spans="1:9" ht="15" customHeight="1">
      <c r="A300" s="29"/>
      <c r="B300" s="39" t="str">
        <f t="shared" si="25"/>
        <v/>
      </c>
      <c r="C300" s="40" t="str">
        <f t="shared" si="26"/>
        <v/>
      </c>
      <c r="D300" s="41" t="str">
        <f t="shared" si="27"/>
        <v/>
      </c>
      <c r="E300" s="42" t="str">
        <f t="shared" si="28"/>
        <v/>
      </c>
      <c r="F300" s="42" t="str">
        <f t="shared" si="29"/>
        <v/>
      </c>
      <c r="G300" s="48"/>
      <c r="H300" s="42">
        <f t="shared" si="24"/>
        <v>0</v>
      </c>
      <c r="I300" s="13"/>
    </row>
    <row r="301" spans="1:9" ht="15" customHeight="1">
      <c r="A301" s="29"/>
      <c r="B301" s="39" t="str">
        <f t="shared" si="25"/>
        <v/>
      </c>
      <c r="C301" s="40" t="str">
        <f t="shared" si="26"/>
        <v/>
      </c>
      <c r="D301" s="41" t="str">
        <f t="shared" si="27"/>
        <v/>
      </c>
      <c r="E301" s="42" t="str">
        <f t="shared" si="28"/>
        <v/>
      </c>
      <c r="F301" s="42" t="str">
        <f t="shared" si="29"/>
        <v/>
      </c>
      <c r="G301" s="48"/>
      <c r="H301" s="42">
        <f t="shared" si="24"/>
        <v>0</v>
      </c>
      <c r="I301" s="13"/>
    </row>
    <row r="302" spans="1:9" ht="15" customHeight="1">
      <c r="A302" s="29"/>
      <c r="B302" s="39" t="str">
        <f t="shared" si="25"/>
        <v/>
      </c>
      <c r="C302" s="40" t="str">
        <f t="shared" si="26"/>
        <v/>
      </c>
      <c r="D302" s="41" t="str">
        <f t="shared" si="27"/>
        <v/>
      </c>
      <c r="E302" s="42" t="str">
        <f t="shared" si="28"/>
        <v/>
      </c>
      <c r="F302" s="42" t="str">
        <f t="shared" si="29"/>
        <v/>
      </c>
      <c r="G302" s="48"/>
      <c r="H302" s="42">
        <f t="shared" si="24"/>
        <v>0</v>
      </c>
      <c r="I302" s="13"/>
    </row>
    <row r="303" spans="1:9" ht="15" customHeight="1">
      <c r="A303" s="29"/>
      <c r="B303" s="39" t="str">
        <f t="shared" si="25"/>
        <v/>
      </c>
      <c r="C303" s="40" t="str">
        <f t="shared" si="26"/>
        <v/>
      </c>
      <c r="D303" s="41" t="str">
        <f t="shared" si="27"/>
        <v/>
      </c>
      <c r="E303" s="42" t="str">
        <f t="shared" si="28"/>
        <v/>
      </c>
      <c r="F303" s="42" t="str">
        <f t="shared" si="29"/>
        <v/>
      </c>
      <c r="G303" s="48"/>
      <c r="H303" s="42">
        <f t="shared" si="24"/>
        <v>0</v>
      </c>
      <c r="I303" s="13"/>
    </row>
    <row r="304" spans="1:9" ht="15" customHeight="1">
      <c r="A304" s="29"/>
      <c r="B304" s="39" t="str">
        <f t="shared" si="25"/>
        <v/>
      </c>
      <c r="C304" s="40" t="str">
        <f t="shared" si="26"/>
        <v/>
      </c>
      <c r="D304" s="41" t="str">
        <f t="shared" si="27"/>
        <v/>
      </c>
      <c r="E304" s="42" t="str">
        <f t="shared" si="28"/>
        <v/>
      </c>
      <c r="F304" s="42" t="str">
        <f t="shared" si="29"/>
        <v/>
      </c>
      <c r="G304" s="48"/>
      <c r="H304" s="42">
        <f t="shared" si="24"/>
        <v>0</v>
      </c>
      <c r="I304" s="13"/>
    </row>
    <row r="305" spans="1:9" ht="15" customHeight="1">
      <c r="A305" s="29"/>
      <c r="B305" s="39" t="str">
        <f t="shared" si="25"/>
        <v/>
      </c>
      <c r="C305" s="40" t="str">
        <f t="shared" si="26"/>
        <v/>
      </c>
      <c r="D305" s="41" t="str">
        <f t="shared" si="27"/>
        <v/>
      </c>
      <c r="E305" s="42" t="str">
        <f t="shared" si="28"/>
        <v/>
      </c>
      <c r="F305" s="42" t="str">
        <f t="shared" si="29"/>
        <v/>
      </c>
      <c r="G305" s="48"/>
      <c r="H305" s="42">
        <f t="shared" si="24"/>
        <v>0</v>
      </c>
      <c r="I305" s="13"/>
    </row>
    <row r="306" spans="1:9" ht="15" customHeight="1">
      <c r="A306" s="29"/>
      <c r="B306" s="39" t="str">
        <f t="shared" si="25"/>
        <v/>
      </c>
      <c r="C306" s="40" t="str">
        <f t="shared" si="26"/>
        <v/>
      </c>
      <c r="D306" s="41" t="str">
        <f t="shared" si="27"/>
        <v/>
      </c>
      <c r="E306" s="42" t="str">
        <f t="shared" si="28"/>
        <v/>
      </c>
      <c r="F306" s="42" t="str">
        <f t="shared" si="29"/>
        <v/>
      </c>
      <c r="G306" s="48"/>
      <c r="H306" s="42">
        <f t="shared" si="24"/>
        <v>0</v>
      </c>
      <c r="I306" s="13"/>
    </row>
    <row r="307" spans="1:9" ht="15" customHeight="1">
      <c r="A307" s="29"/>
      <c r="B307" s="39" t="str">
        <f t="shared" si="25"/>
        <v/>
      </c>
      <c r="C307" s="40" t="str">
        <f t="shared" si="26"/>
        <v/>
      </c>
      <c r="D307" s="41" t="str">
        <f t="shared" si="27"/>
        <v/>
      </c>
      <c r="E307" s="42" t="str">
        <f t="shared" si="28"/>
        <v/>
      </c>
      <c r="F307" s="42" t="str">
        <f t="shared" si="29"/>
        <v/>
      </c>
      <c r="G307" s="48"/>
      <c r="H307" s="42">
        <f t="shared" si="24"/>
        <v>0</v>
      </c>
      <c r="I307" s="13"/>
    </row>
    <row r="308" spans="1:9" ht="15" customHeight="1">
      <c r="A308" s="29"/>
      <c r="B308" s="39" t="str">
        <f t="shared" si="25"/>
        <v/>
      </c>
      <c r="C308" s="40" t="str">
        <f t="shared" si="26"/>
        <v/>
      </c>
      <c r="D308" s="41" t="str">
        <f t="shared" si="27"/>
        <v/>
      </c>
      <c r="E308" s="42" t="str">
        <f t="shared" si="28"/>
        <v/>
      </c>
      <c r="F308" s="42" t="str">
        <f t="shared" si="29"/>
        <v/>
      </c>
      <c r="G308" s="48"/>
      <c r="H308" s="42">
        <f t="shared" si="24"/>
        <v>0</v>
      </c>
      <c r="I308" s="13"/>
    </row>
    <row r="309" spans="1:9" ht="15" customHeight="1">
      <c r="A309" s="29"/>
      <c r="B309" s="39" t="str">
        <f t="shared" si="25"/>
        <v/>
      </c>
      <c r="C309" s="40" t="str">
        <f t="shared" si="26"/>
        <v/>
      </c>
      <c r="D309" s="41" t="str">
        <f t="shared" si="27"/>
        <v/>
      </c>
      <c r="E309" s="42" t="str">
        <f t="shared" si="28"/>
        <v/>
      </c>
      <c r="F309" s="42" t="str">
        <f t="shared" si="29"/>
        <v/>
      </c>
      <c r="G309" s="48"/>
      <c r="H309" s="42">
        <f t="shared" si="24"/>
        <v>0</v>
      </c>
      <c r="I309" s="13"/>
    </row>
    <row r="310" spans="1:9" ht="15" customHeight="1">
      <c r="A310" s="29"/>
      <c r="B310" s="39" t="str">
        <f t="shared" si="25"/>
        <v/>
      </c>
      <c r="C310" s="40" t="str">
        <f t="shared" si="26"/>
        <v/>
      </c>
      <c r="D310" s="41" t="str">
        <f t="shared" si="27"/>
        <v/>
      </c>
      <c r="E310" s="42" t="str">
        <f t="shared" si="28"/>
        <v/>
      </c>
      <c r="F310" s="42" t="str">
        <f t="shared" si="29"/>
        <v/>
      </c>
      <c r="G310" s="48"/>
      <c r="H310" s="42">
        <f t="shared" si="24"/>
        <v>0</v>
      </c>
      <c r="I310" s="13"/>
    </row>
    <row r="311" spans="1:9" ht="15" customHeight="1">
      <c r="A311" s="29"/>
      <c r="B311" s="39" t="str">
        <f t="shared" si="25"/>
        <v/>
      </c>
      <c r="C311" s="40" t="str">
        <f t="shared" si="26"/>
        <v/>
      </c>
      <c r="D311" s="41" t="str">
        <f t="shared" si="27"/>
        <v/>
      </c>
      <c r="E311" s="42" t="str">
        <f t="shared" si="28"/>
        <v/>
      </c>
      <c r="F311" s="42" t="str">
        <f t="shared" si="29"/>
        <v/>
      </c>
      <c r="G311" s="48"/>
      <c r="H311" s="42">
        <f t="shared" si="24"/>
        <v>0</v>
      </c>
      <c r="I311" s="13"/>
    </row>
    <row r="312" spans="1:9" ht="15" customHeight="1">
      <c r="A312" s="29"/>
      <c r="B312" s="39" t="str">
        <f t="shared" si="25"/>
        <v/>
      </c>
      <c r="C312" s="40" t="str">
        <f t="shared" si="26"/>
        <v/>
      </c>
      <c r="D312" s="41" t="str">
        <f t="shared" si="27"/>
        <v/>
      </c>
      <c r="E312" s="42" t="str">
        <f t="shared" si="28"/>
        <v/>
      </c>
      <c r="F312" s="42" t="str">
        <f t="shared" si="29"/>
        <v/>
      </c>
      <c r="G312" s="48"/>
      <c r="H312" s="42">
        <f t="shared" si="24"/>
        <v>0</v>
      </c>
      <c r="I312" s="13"/>
    </row>
    <row r="313" spans="1:9" ht="15" customHeight="1">
      <c r="A313" s="29"/>
      <c r="B313" s="39" t="str">
        <f t="shared" si="25"/>
        <v/>
      </c>
      <c r="C313" s="40" t="str">
        <f t="shared" si="26"/>
        <v/>
      </c>
      <c r="D313" s="41" t="str">
        <f t="shared" si="27"/>
        <v/>
      </c>
      <c r="E313" s="42" t="str">
        <f t="shared" si="28"/>
        <v/>
      </c>
      <c r="F313" s="42" t="str">
        <f t="shared" si="29"/>
        <v/>
      </c>
      <c r="G313" s="48"/>
      <c r="H313" s="42">
        <f t="shared" si="24"/>
        <v>0</v>
      </c>
      <c r="I313" s="13"/>
    </row>
    <row r="314" spans="1:9" ht="15" customHeight="1">
      <c r="A314" s="29"/>
      <c r="B314" s="39" t="str">
        <f t="shared" si="25"/>
        <v/>
      </c>
      <c r="C314" s="40" t="str">
        <f t="shared" si="26"/>
        <v/>
      </c>
      <c r="D314" s="41" t="str">
        <f t="shared" si="27"/>
        <v/>
      </c>
      <c r="E314" s="42" t="str">
        <f t="shared" si="28"/>
        <v/>
      </c>
      <c r="F314" s="42" t="str">
        <f t="shared" si="29"/>
        <v/>
      </c>
      <c r="G314" s="48"/>
      <c r="H314" s="42">
        <f t="shared" si="24"/>
        <v>0</v>
      </c>
      <c r="I314" s="13"/>
    </row>
    <row r="315" spans="1:9" ht="15" customHeight="1">
      <c r="A315" s="29"/>
      <c r="B315" s="39" t="str">
        <f t="shared" si="25"/>
        <v/>
      </c>
      <c r="C315" s="40" t="str">
        <f t="shared" si="26"/>
        <v/>
      </c>
      <c r="D315" s="41" t="str">
        <f t="shared" si="27"/>
        <v/>
      </c>
      <c r="E315" s="42" t="str">
        <f t="shared" si="28"/>
        <v/>
      </c>
      <c r="F315" s="42" t="str">
        <f t="shared" si="29"/>
        <v/>
      </c>
      <c r="G315" s="48"/>
      <c r="H315" s="42">
        <f t="shared" si="24"/>
        <v>0</v>
      </c>
      <c r="I315" s="13"/>
    </row>
    <row r="316" spans="1:9" ht="15" customHeight="1">
      <c r="A316" s="29"/>
      <c r="B316" s="39" t="str">
        <f t="shared" si="25"/>
        <v/>
      </c>
      <c r="C316" s="40" t="str">
        <f t="shared" si="26"/>
        <v/>
      </c>
      <c r="D316" s="41" t="str">
        <f t="shared" si="27"/>
        <v/>
      </c>
      <c r="E316" s="42" t="str">
        <f t="shared" si="28"/>
        <v/>
      </c>
      <c r="F316" s="42" t="str">
        <f t="shared" si="29"/>
        <v/>
      </c>
      <c r="G316" s="48"/>
      <c r="H316" s="42">
        <f t="shared" si="24"/>
        <v>0</v>
      </c>
      <c r="I316" s="13"/>
    </row>
    <row r="317" spans="1:9" ht="15" customHeight="1">
      <c r="A317" s="29"/>
      <c r="B317" s="39" t="str">
        <f t="shared" si="25"/>
        <v/>
      </c>
      <c r="C317" s="40" t="str">
        <f t="shared" si="26"/>
        <v/>
      </c>
      <c r="D317" s="41" t="str">
        <f t="shared" si="27"/>
        <v/>
      </c>
      <c r="E317" s="42" t="str">
        <f t="shared" si="28"/>
        <v/>
      </c>
      <c r="F317" s="42" t="str">
        <f t="shared" si="29"/>
        <v/>
      </c>
      <c r="G317" s="48"/>
      <c r="H317" s="42">
        <f t="shared" si="24"/>
        <v>0</v>
      </c>
      <c r="I317" s="13"/>
    </row>
    <row r="318" spans="1:9" ht="15" customHeight="1">
      <c r="A318" s="29"/>
      <c r="B318" s="39" t="str">
        <f t="shared" si="25"/>
        <v/>
      </c>
      <c r="C318" s="40" t="str">
        <f t="shared" si="26"/>
        <v/>
      </c>
      <c r="D318" s="41" t="str">
        <f t="shared" si="27"/>
        <v/>
      </c>
      <c r="E318" s="42" t="str">
        <f t="shared" si="28"/>
        <v/>
      </c>
      <c r="F318" s="42" t="str">
        <f t="shared" si="29"/>
        <v/>
      </c>
      <c r="G318" s="48"/>
      <c r="H318" s="42">
        <f t="shared" si="24"/>
        <v>0</v>
      </c>
      <c r="I318" s="13"/>
    </row>
    <row r="319" spans="1:9" ht="15" customHeight="1">
      <c r="A319" s="29"/>
      <c r="B319" s="39" t="str">
        <f t="shared" si="25"/>
        <v/>
      </c>
      <c r="C319" s="40" t="str">
        <f t="shared" si="26"/>
        <v/>
      </c>
      <c r="D319" s="41" t="str">
        <f t="shared" si="27"/>
        <v/>
      </c>
      <c r="E319" s="42" t="str">
        <f t="shared" si="28"/>
        <v/>
      </c>
      <c r="F319" s="42" t="str">
        <f t="shared" si="29"/>
        <v/>
      </c>
      <c r="G319" s="48"/>
      <c r="H319" s="42">
        <f t="shared" si="24"/>
        <v>0</v>
      </c>
      <c r="I319" s="13"/>
    </row>
    <row r="320" spans="1:9" ht="15" customHeight="1">
      <c r="A320" s="29"/>
      <c r="B320" s="39" t="str">
        <f t="shared" si="25"/>
        <v/>
      </c>
      <c r="C320" s="40" t="str">
        <f t="shared" si="26"/>
        <v/>
      </c>
      <c r="D320" s="41" t="str">
        <f t="shared" si="27"/>
        <v/>
      </c>
      <c r="E320" s="42" t="str">
        <f t="shared" si="28"/>
        <v/>
      </c>
      <c r="F320" s="42" t="str">
        <f t="shared" si="29"/>
        <v/>
      </c>
      <c r="G320" s="48"/>
      <c r="H320" s="42">
        <f t="shared" si="24"/>
        <v>0</v>
      </c>
      <c r="I320" s="13"/>
    </row>
    <row r="321" spans="1:9" ht="15" customHeight="1">
      <c r="A321" s="29"/>
      <c r="B321" s="39" t="str">
        <f t="shared" si="25"/>
        <v/>
      </c>
      <c r="C321" s="40" t="str">
        <f t="shared" si="26"/>
        <v/>
      </c>
      <c r="D321" s="41" t="str">
        <f t="shared" si="27"/>
        <v/>
      </c>
      <c r="E321" s="42" t="str">
        <f t="shared" si="28"/>
        <v/>
      </c>
      <c r="F321" s="42" t="str">
        <f t="shared" si="29"/>
        <v/>
      </c>
      <c r="G321" s="48"/>
      <c r="H321" s="42">
        <f t="shared" si="24"/>
        <v>0</v>
      </c>
      <c r="I321" s="13"/>
    </row>
    <row r="322" spans="1:9" ht="15" customHeight="1">
      <c r="A322" s="29"/>
      <c r="B322" s="39" t="str">
        <f t="shared" si="25"/>
        <v/>
      </c>
      <c r="C322" s="40" t="str">
        <f t="shared" si="26"/>
        <v/>
      </c>
      <c r="D322" s="41" t="str">
        <f t="shared" si="27"/>
        <v/>
      </c>
      <c r="E322" s="42" t="str">
        <f t="shared" si="28"/>
        <v/>
      </c>
      <c r="F322" s="42" t="str">
        <f t="shared" si="29"/>
        <v/>
      </c>
      <c r="G322" s="48"/>
      <c r="H322" s="42">
        <f t="shared" si="24"/>
        <v>0</v>
      </c>
      <c r="I322" s="13"/>
    </row>
    <row r="323" spans="1:9" ht="15" customHeight="1">
      <c r="A323" s="29"/>
      <c r="B323" s="39" t="str">
        <f t="shared" si="25"/>
        <v/>
      </c>
      <c r="C323" s="40" t="str">
        <f t="shared" si="26"/>
        <v/>
      </c>
      <c r="D323" s="41" t="str">
        <f t="shared" si="27"/>
        <v/>
      </c>
      <c r="E323" s="42" t="str">
        <f t="shared" si="28"/>
        <v/>
      </c>
      <c r="F323" s="42" t="str">
        <f t="shared" si="29"/>
        <v/>
      </c>
      <c r="G323" s="48"/>
      <c r="H323" s="42">
        <f t="shared" si="24"/>
        <v>0</v>
      </c>
      <c r="I323" s="13"/>
    </row>
    <row r="324" spans="1:9" ht="15" customHeight="1">
      <c r="A324" s="29"/>
      <c r="B324" s="39" t="str">
        <f t="shared" si="25"/>
        <v/>
      </c>
      <c r="C324" s="40" t="str">
        <f t="shared" si="26"/>
        <v/>
      </c>
      <c r="D324" s="41" t="str">
        <f t="shared" si="27"/>
        <v/>
      </c>
      <c r="E324" s="42" t="str">
        <f t="shared" si="28"/>
        <v/>
      </c>
      <c r="F324" s="42" t="str">
        <f t="shared" si="29"/>
        <v/>
      </c>
      <c r="G324" s="48"/>
      <c r="H324" s="42">
        <f t="shared" si="24"/>
        <v>0</v>
      </c>
      <c r="I324" s="13"/>
    </row>
    <row r="325" spans="1:9" ht="15" customHeight="1">
      <c r="A325" s="29"/>
      <c r="B325" s="39" t="str">
        <f t="shared" si="25"/>
        <v/>
      </c>
      <c r="C325" s="40" t="str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/>
      </c>
      <c r="D325" s="41" t="str">
        <f t="shared" si="27"/>
        <v/>
      </c>
      <c r="E325" s="42" t="str">
        <f t="shared" si="28"/>
        <v/>
      </c>
      <c r="F325" s="42" t="str">
        <f t="shared" ref="F325:F384" si="31">IF(C325="","",ROUND(H324*$D$12/payments_per_year,2))</f>
        <v/>
      </c>
      <c r="G325" s="48"/>
      <c r="H325" s="42">
        <f t="shared" si="24"/>
        <v>0</v>
      </c>
      <c r="I325" s="13"/>
    </row>
    <row r="326" spans="1:9" ht="15" customHeight="1">
      <c r="A326" s="29"/>
      <c r="B326" s="39" t="str">
        <f t="shared" si="25"/>
        <v/>
      </c>
      <c r="C326" s="40" t="str">
        <f t="shared" si="30"/>
        <v/>
      </c>
      <c r="D326" s="41" t="str">
        <f t="shared" si="27"/>
        <v/>
      </c>
      <c r="E326" s="42" t="str">
        <f t="shared" si="28"/>
        <v/>
      </c>
      <c r="F326" s="42" t="str">
        <f t="shared" si="31"/>
        <v/>
      </c>
      <c r="G326" s="48"/>
      <c r="H326" s="42">
        <f t="shared" si="24"/>
        <v>0</v>
      </c>
      <c r="I326" s="13"/>
    </row>
    <row r="327" spans="1:9" ht="15" customHeight="1">
      <c r="A327" s="29"/>
      <c r="B327" s="39" t="str">
        <f t="shared" si="25"/>
        <v/>
      </c>
      <c r="C327" s="40" t="str">
        <f t="shared" si="30"/>
        <v/>
      </c>
      <c r="D327" s="41" t="str">
        <f t="shared" si="27"/>
        <v/>
      </c>
      <c r="E327" s="42" t="str">
        <f t="shared" si="28"/>
        <v/>
      </c>
      <c r="F327" s="42" t="str">
        <f t="shared" si="31"/>
        <v/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65" priority="1" stopIfTrue="1">
      <formula>IF($C331="",1,0)</formula>
    </cfRule>
    <cfRule type="expression" dxfId="64" priority="2" stopIfTrue="1">
      <formula>IF($H328&lt;=0,1,0)</formula>
    </cfRule>
  </conditionalFormatting>
  <conditionalFormatting sqref="B331:D387 B391:D2107">
    <cfRule type="expression" dxfId="63" priority="3" stopIfTrue="1">
      <formula>IF($C331="",1,0)</formula>
    </cfRule>
    <cfRule type="expression" dxfId="62" priority="4" stopIfTrue="1">
      <formula>IF($H328&lt;=0,1,0)</formula>
    </cfRule>
  </conditionalFormatting>
  <conditionalFormatting sqref="H328:H381 H385:H2104">
    <cfRule type="expression" dxfId="61" priority="5" stopIfTrue="1">
      <formula>IF($C331="",1,0)</formula>
    </cfRule>
    <cfRule type="expression" dxfId="60" priority="6" stopIfTrue="1">
      <formula>IF($H328&lt;=0,1,0)</formula>
    </cfRule>
  </conditionalFormatting>
  <conditionalFormatting sqref="A265:A324">
    <cfRule type="expression" dxfId="59" priority="7" stopIfTrue="1">
      <formula>IF($C268="",1,0)</formula>
    </cfRule>
    <cfRule type="expression" dxfId="58" priority="8" stopIfTrue="1">
      <formula>IF($H268&lt;=0,1,0)</formula>
    </cfRule>
  </conditionalFormatting>
  <conditionalFormatting sqref="A325:A327">
    <cfRule type="expression" dxfId="57" priority="9" stopIfTrue="1">
      <formula>IF($C328="",1,0)</formula>
    </cfRule>
    <cfRule type="expression" dxfId="56" priority="10" stopIfTrue="1">
      <formula>IF(#REF!&lt;=0,1,0)</formula>
    </cfRule>
  </conditionalFormatting>
  <conditionalFormatting sqref="B28:G2149">
    <cfRule type="expression" dxfId="55" priority="11" stopIfTrue="1">
      <formula>IF($C28="",1,0)</formula>
    </cfRule>
    <cfRule type="expression" dxfId="54" priority="12" stopIfTrue="1">
      <formula>IF($H28&lt;=0,1,0)</formula>
    </cfRule>
  </conditionalFormatting>
  <conditionalFormatting sqref="B328:D330">
    <cfRule type="expression" dxfId="53" priority="13" stopIfTrue="1">
      <formula>IF($C328="",1,0)</formula>
    </cfRule>
    <cfRule type="expression" dxfId="52" priority="14" stopIfTrue="1">
      <formula>IF(#REF!&lt;=0,1,0)</formula>
    </cfRule>
  </conditionalFormatting>
  <conditionalFormatting sqref="H28:H2149">
    <cfRule type="expression" dxfId="51" priority="15" stopIfTrue="1">
      <formula>IF($C28="",1,0)</formula>
    </cfRule>
    <cfRule type="expression" dxfId="50" priority="16" stopIfTrue="1">
      <formula>IF($H28&lt;=0,1,0)</formula>
    </cfRule>
  </conditionalFormatting>
  <conditionalFormatting sqref="B388:D390">
    <cfRule type="expression" dxfId="49" priority="17" stopIfTrue="1">
      <formula>IF($C388="",1,0)</formula>
    </cfRule>
    <cfRule type="expression" dxfId="48" priority="18" stopIfTrue="1">
      <formula>IF(#REF!&lt;=0,1,0)</formula>
    </cfRule>
  </conditionalFormatting>
  <conditionalFormatting sqref="A382:A384 E382:G384">
    <cfRule type="expression" dxfId="47" priority="19" stopIfTrue="1">
      <formula>IF(#REF!="",1,0)</formula>
    </cfRule>
    <cfRule type="expression" dxfId="46" priority="20" stopIfTrue="1">
      <formula>IF($H382&lt;=0,1,0)</formula>
    </cfRule>
  </conditionalFormatting>
  <conditionalFormatting sqref="H382:H384">
    <cfRule type="expression" dxfId="45" priority="21" stopIfTrue="1">
      <formula>IF(#REF!="",1,0)</formula>
    </cfRule>
    <cfRule type="expression" dxfId="44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10" t="s">
        <v>0</v>
      </c>
      <c r="C1" s="210"/>
      <c r="D1" s="210"/>
      <c r="E1" s="210"/>
      <c r="F1" s="210"/>
      <c r="G1" s="210"/>
      <c r="H1" s="210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11" t="s">
        <v>2</v>
      </c>
      <c r="C7" s="212"/>
      <c r="D7" s="213"/>
      <c r="E7" s="214"/>
      <c r="F7" s="214"/>
      <c r="G7" s="214"/>
      <c r="H7" s="214"/>
      <c r="I7" s="2"/>
    </row>
    <row r="8" spans="1:10" ht="15" customHeight="1" thickBot="1">
      <c r="A8" s="1"/>
      <c r="B8" s="215" t="s">
        <v>3</v>
      </c>
      <c r="C8" s="215"/>
      <c r="D8" s="60">
        <f>'Loan Repayment'!H3</f>
        <v>27000</v>
      </c>
      <c r="E8" s="214"/>
      <c r="F8" s="214"/>
      <c r="G8" s="214"/>
      <c r="H8" s="214"/>
      <c r="I8" s="2"/>
      <c r="J8" s="10">
        <f>COUNT(B28:B2107)</f>
        <v>120</v>
      </c>
    </row>
    <row r="9" spans="1:10" ht="15" customHeight="1" thickBot="1">
      <c r="A9" s="1"/>
      <c r="B9" s="215" t="s">
        <v>4</v>
      </c>
      <c r="C9" s="215"/>
      <c r="D9" s="61">
        <v>0</v>
      </c>
      <c r="E9" s="214"/>
      <c r="F9" s="214"/>
      <c r="G9" s="214"/>
      <c r="H9" s="214"/>
      <c r="I9" s="2"/>
      <c r="J9" s="10">
        <v>300</v>
      </c>
    </row>
    <row r="10" spans="1:10" ht="15" customHeight="1">
      <c r="A10" s="1"/>
      <c r="B10" s="215" t="s">
        <v>5</v>
      </c>
      <c r="C10" s="215"/>
      <c r="D10" s="11">
        <f>(D12/365)*D9*D8*365</f>
        <v>0</v>
      </c>
      <c r="E10" s="214"/>
      <c r="F10" s="214"/>
      <c r="G10" s="214"/>
      <c r="H10" s="214"/>
      <c r="I10" s="2"/>
      <c r="J10" s="10">
        <v>1</v>
      </c>
    </row>
    <row r="11" spans="1:10" ht="15" customHeight="1" thickBot="1">
      <c r="A11" s="1"/>
      <c r="B11" s="215" t="s">
        <v>6</v>
      </c>
      <c r="C11" s="215"/>
      <c r="D11" s="46">
        <f>D8+D10</f>
        <v>27000</v>
      </c>
      <c r="E11" s="214"/>
      <c r="F11" s="214"/>
      <c r="G11" s="214"/>
      <c r="H11" s="214"/>
      <c r="I11" s="2"/>
      <c r="J11" s="10">
        <v>2</v>
      </c>
    </row>
    <row r="12" spans="1:10" ht="15" customHeight="1" thickBot="1">
      <c r="A12" s="1"/>
      <c r="B12" s="215" t="s">
        <v>7</v>
      </c>
      <c r="C12" s="215"/>
      <c r="D12" s="62">
        <f>'Loan Repayment'!J3</f>
        <v>4.3814814814814813E-2</v>
      </c>
      <c r="E12" s="214"/>
      <c r="F12" s="214"/>
      <c r="G12" s="214"/>
      <c r="H12" s="214"/>
      <c r="I12" s="2"/>
      <c r="J12" s="10">
        <v>4</v>
      </c>
    </row>
    <row r="13" spans="1:10" thickBot="1">
      <c r="B13" s="215" t="s">
        <v>8</v>
      </c>
      <c r="C13" s="215"/>
      <c r="D13" s="63">
        <v>10</v>
      </c>
      <c r="E13" s="214"/>
      <c r="F13" s="214"/>
      <c r="G13" s="214"/>
      <c r="H13" s="214"/>
      <c r="I13" s="13"/>
      <c r="J13" s="10">
        <v>12</v>
      </c>
    </row>
    <row r="14" spans="1:10" ht="15" customHeight="1" thickBot="1">
      <c r="A14" s="1"/>
      <c r="B14" s="215" t="s">
        <v>9</v>
      </c>
      <c r="C14" s="215"/>
      <c r="D14" s="63">
        <v>12</v>
      </c>
      <c r="E14" s="214"/>
      <c r="F14" s="214"/>
      <c r="G14" s="214"/>
      <c r="H14" s="214"/>
      <c r="I14" s="2"/>
      <c r="J14" s="10">
        <v>26</v>
      </c>
    </row>
    <row r="15" spans="1:10" ht="15" customHeight="1" thickBot="1">
      <c r="A15" s="1"/>
      <c r="B15" s="215" t="s">
        <v>10</v>
      </c>
      <c r="C15" s="215"/>
      <c r="D15" s="64">
        <v>41244</v>
      </c>
      <c r="E15" s="214"/>
      <c r="F15" s="214"/>
      <c r="G15" s="214"/>
      <c r="H15" s="214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4"/>
      <c r="F16" s="214"/>
      <c r="G16" s="214"/>
      <c r="H16" s="214"/>
      <c r="I16" s="2"/>
      <c r="J16" s="16">
        <f>D11*D12/D14/(1-(1+D12/D14)^(-(D13*D14)))</f>
        <v>278.28373228414955</v>
      </c>
    </row>
    <row r="17" spans="1:10" ht="15" customHeight="1" thickBot="1">
      <c r="A17" s="1"/>
      <c r="B17" s="207" t="s">
        <v>11</v>
      </c>
      <c r="C17" s="208"/>
      <c r="D17" s="209"/>
      <c r="E17" s="214"/>
      <c r="F17" s="214"/>
      <c r="G17" s="214"/>
      <c r="H17" s="214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278.28999999999996</v>
      </c>
      <c r="E18" s="214"/>
      <c r="F18" s="214"/>
      <c r="G18" s="214"/>
      <c r="H18" s="214"/>
      <c r="I18" s="2"/>
    </row>
    <row r="19" spans="1:10" ht="15" customHeight="1">
      <c r="A19" s="1"/>
      <c r="C19" s="18" t="s">
        <v>13</v>
      </c>
      <c r="D19" s="20">
        <f>IF(D11*D12*D13*D14=0,"",D13*D14)</f>
        <v>120</v>
      </c>
      <c r="E19" s="214"/>
      <c r="F19" s="214"/>
      <c r="G19" s="214"/>
      <c r="H19" s="214"/>
      <c r="I19" s="2"/>
    </row>
    <row r="20" spans="1:10" ht="15" customHeight="1">
      <c r="A20" s="1"/>
      <c r="C20" s="18" t="s">
        <v>14</v>
      </c>
      <c r="D20" s="20">
        <f>COUNT(B28:B2107)</f>
        <v>120</v>
      </c>
      <c r="E20" s="214"/>
      <c r="F20" s="214"/>
      <c r="G20" s="214"/>
      <c r="H20" s="214"/>
      <c r="I20" s="2"/>
    </row>
    <row r="21" spans="1:10" ht="15" customHeight="1">
      <c r="A21" s="1"/>
      <c r="C21" s="18" t="s">
        <v>15</v>
      </c>
      <c r="D21" s="21">
        <f>IF(D19="","",SUM(F28:F387))</f>
        <v>6393.8900000000012</v>
      </c>
      <c r="E21" s="214"/>
      <c r="F21" s="214"/>
      <c r="G21" s="214"/>
      <c r="H21" s="214"/>
      <c r="I21" s="2"/>
    </row>
    <row r="22" spans="1:10" ht="14.4">
      <c r="C22" s="18" t="s">
        <v>16</v>
      </c>
      <c r="D22" s="22">
        <f>IF(D19="","",D21/D11)</f>
        <v>0.23681074074074079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33393.890000000072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41244</v>
      </c>
      <c r="D27" s="37"/>
      <c r="E27" s="37"/>
      <c r="F27" s="37"/>
      <c r="G27" s="37"/>
      <c r="H27" s="38">
        <f>D11</f>
        <v>27000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41275</v>
      </c>
      <c r="D28" s="41">
        <f>IF(B28="","",$D$18)</f>
        <v>278.28999999999996</v>
      </c>
      <c r="E28" s="42">
        <f>IF(B28="","",D28-F28)</f>
        <v>179.70999999999998</v>
      </c>
      <c r="F28" s="42">
        <f>ROUND(H27*$D$12/payments_per_year,2)</f>
        <v>98.58</v>
      </c>
      <c r="G28" s="48"/>
      <c r="H28" s="42">
        <f t="shared" ref="H28:H91" si="0">IF(B28="",0,ROUND(H27-E28-G28,2))</f>
        <v>26820.29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41306</v>
      </c>
      <c r="D29" s="41">
        <f t="shared" ref="D29:D92" si="3">IF(C29="","",IF($D$18+F29&gt;H28,ROUND(H28+F29,2),$D$18))</f>
        <v>278.28999999999996</v>
      </c>
      <c r="E29" s="42">
        <f t="shared" ref="E29:E92" si="4">IF(C29="","",D29-F29)</f>
        <v>180.35999999999996</v>
      </c>
      <c r="F29" s="42">
        <f t="shared" ref="F29:F92" si="5">IF(C29="","",ROUND(H28*$D$12/payments_per_year,2))</f>
        <v>97.93</v>
      </c>
      <c r="G29" s="48"/>
      <c r="H29" s="42">
        <f t="shared" si="0"/>
        <v>26639.93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41334</v>
      </c>
      <c r="D30" s="41">
        <f t="shared" si="3"/>
        <v>278.28999999999996</v>
      </c>
      <c r="E30" s="42">
        <f t="shared" si="4"/>
        <v>181.01999999999998</v>
      </c>
      <c r="F30" s="42">
        <f t="shared" si="5"/>
        <v>97.27</v>
      </c>
      <c r="G30" s="48"/>
      <c r="H30" s="42">
        <f t="shared" si="0"/>
        <v>26458.91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41365</v>
      </c>
      <c r="D31" s="41">
        <f t="shared" si="3"/>
        <v>278.28999999999996</v>
      </c>
      <c r="E31" s="42">
        <f t="shared" si="4"/>
        <v>181.67999999999995</v>
      </c>
      <c r="F31" s="42">
        <f t="shared" si="5"/>
        <v>96.61</v>
      </c>
      <c r="G31" s="48"/>
      <c r="H31" s="42">
        <f t="shared" si="0"/>
        <v>26277.23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41395</v>
      </c>
      <c r="D32" s="41">
        <f t="shared" si="3"/>
        <v>278.28999999999996</v>
      </c>
      <c r="E32" s="42">
        <f t="shared" si="4"/>
        <v>182.34999999999997</v>
      </c>
      <c r="F32" s="42">
        <f t="shared" si="5"/>
        <v>95.94</v>
      </c>
      <c r="G32" s="48"/>
      <c r="H32" s="42">
        <f t="shared" si="0"/>
        <v>26094.880000000001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41426</v>
      </c>
      <c r="D33" s="41">
        <f t="shared" si="3"/>
        <v>278.28999999999996</v>
      </c>
      <c r="E33" s="42">
        <f t="shared" si="4"/>
        <v>183.00999999999996</v>
      </c>
      <c r="F33" s="42">
        <f t="shared" si="5"/>
        <v>95.28</v>
      </c>
      <c r="G33" s="48"/>
      <c r="H33" s="42">
        <f t="shared" si="0"/>
        <v>25911.87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41456</v>
      </c>
      <c r="D34" s="41">
        <f t="shared" si="3"/>
        <v>278.28999999999996</v>
      </c>
      <c r="E34" s="42">
        <f t="shared" si="4"/>
        <v>183.67999999999995</v>
      </c>
      <c r="F34" s="42">
        <f t="shared" si="5"/>
        <v>94.61</v>
      </c>
      <c r="G34" s="48"/>
      <c r="H34" s="42">
        <f t="shared" si="0"/>
        <v>25728.19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41487</v>
      </c>
      <c r="D35" s="41">
        <f t="shared" si="3"/>
        <v>278.28999999999996</v>
      </c>
      <c r="E35" s="42">
        <f t="shared" si="4"/>
        <v>184.34999999999997</v>
      </c>
      <c r="F35" s="42">
        <f t="shared" si="5"/>
        <v>93.94</v>
      </c>
      <c r="G35" s="48"/>
      <c r="H35" s="42">
        <f t="shared" si="0"/>
        <v>25543.84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41518</v>
      </c>
      <c r="D36" s="41">
        <f t="shared" si="3"/>
        <v>278.28999999999996</v>
      </c>
      <c r="E36" s="42">
        <f t="shared" si="4"/>
        <v>185.01999999999998</v>
      </c>
      <c r="F36" s="42">
        <f t="shared" si="5"/>
        <v>93.27</v>
      </c>
      <c r="G36" s="48"/>
      <c r="H36" s="42">
        <f t="shared" si="0"/>
        <v>25358.82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41548</v>
      </c>
      <c r="D37" s="41">
        <f t="shared" si="3"/>
        <v>278.28999999999996</v>
      </c>
      <c r="E37" s="42">
        <f t="shared" si="4"/>
        <v>185.69999999999996</v>
      </c>
      <c r="F37" s="42">
        <f t="shared" si="5"/>
        <v>92.59</v>
      </c>
      <c r="G37" s="48"/>
      <c r="H37" s="42">
        <f t="shared" si="0"/>
        <v>25173.119999999999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41579</v>
      </c>
      <c r="D38" s="41">
        <f t="shared" si="3"/>
        <v>278.28999999999996</v>
      </c>
      <c r="E38" s="42">
        <f t="shared" si="4"/>
        <v>186.37999999999997</v>
      </c>
      <c r="F38" s="42">
        <f t="shared" si="5"/>
        <v>91.91</v>
      </c>
      <c r="G38" s="48"/>
      <c r="H38" s="42">
        <f t="shared" si="0"/>
        <v>24986.74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41609</v>
      </c>
      <c r="D39" s="41">
        <f t="shared" si="3"/>
        <v>278.28999999999996</v>
      </c>
      <c r="E39" s="42">
        <f t="shared" si="4"/>
        <v>187.05999999999995</v>
      </c>
      <c r="F39" s="42">
        <f t="shared" si="5"/>
        <v>91.23</v>
      </c>
      <c r="G39" s="48"/>
      <c r="H39" s="42">
        <f t="shared" si="0"/>
        <v>24799.68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41640</v>
      </c>
      <c r="D40" s="41">
        <f t="shared" si="3"/>
        <v>278.28999999999996</v>
      </c>
      <c r="E40" s="42">
        <f t="shared" si="4"/>
        <v>187.73999999999995</v>
      </c>
      <c r="F40" s="42">
        <f t="shared" si="5"/>
        <v>90.55</v>
      </c>
      <c r="G40" s="48"/>
      <c r="H40" s="42">
        <f t="shared" si="0"/>
        <v>24611.94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41671</v>
      </c>
      <c r="D41" s="41">
        <f t="shared" si="3"/>
        <v>278.28999999999996</v>
      </c>
      <c r="E41" s="42">
        <f t="shared" si="4"/>
        <v>188.42999999999995</v>
      </c>
      <c r="F41" s="42">
        <f t="shared" si="5"/>
        <v>89.86</v>
      </c>
      <c r="G41" s="48"/>
      <c r="H41" s="42">
        <f t="shared" si="0"/>
        <v>24423.51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41699</v>
      </c>
      <c r="D42" s="41">
        <f t="shared" si="3"/>
        <v>278.28999999999996</v>
      </c>
      <c r="E42" s="42">
        <f t="shared" si="4"/>
        <v>189.10999999999996</v>
      </c>
      <c r="F42" s="42">
        <f t="shared" si="5"/>
        <v>89.18</v>
      </c>
      <c r="G42" s="48"/>
      <c r="H42" s="42">
        <f t="shared" si="0"/>
        <v>24234.400000000001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41730</v>
      </c>
      <c r="D43" s="41">
        <f t="shared" si="3"/>
        <v>278.28999999999996</v>
      </c>
      <c r="E43" s="42">
        <f t="shared" si="4"/>
        <v>189.79999999999995</v>
      </c>
      <c r="F43" s="42">
        <f t="shared" si="5"/>
        <v>88.49</v>
      </c>
      <c r="G43" s="48"/>
      <c r="H43" s="42">
        <f t="shared" si="0"/>
        <v>24044.6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41760</v>
      </c>
      <c r="D44" s="41">
        <f t="shared" si="3"/>
        <v>278.28999999999996</v>
      </c>
      <c r="E44" s="42">
        <f t="shared" si="4"/>
        <v>190.49999999999994</v>
      </c>
      <c r="F44" s="42">
        <f t="shared" si="5"/>
        <v>87.79</v>
      </c>
      <c r="G44" s="48"/>
      <c r="H44" s="42">
        <f t="shared" si="0"/>
        <v>23854.1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41791</v>
      </c>
      <c r="D45" s="41">
        <f t="shared" si="3"/>
        <v>278.28999999999996</v>
      </c>
      <c r="E45" s="42">
        <f t="shared" si="4"/>
        <v>191.18999999999997</v>
      </c>
      <c r="F45" s="42">
        <f t="shared" si="5"/>
        <v>87.1</v>
      </c>
      <c r="G45" s="48"/>
      <c r="H45" s="42">
        <f t="shared" si="0"/>
        <v>23662.91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41821</v>
      </c>
      <c r="D46" s="41">
        <f t="shared" si="3"/>
        <v>278.28999999999996</v>
      </c>
      <c r="E46" s="42">
        <f t="shared" si="4"/>
        <v>191.88999999999996</v>
      </c>
      <c r="F46" s="42">
        <f t="shared" si="5"/>
        <v>86.4</v>
      </c>
      <c r="G46" s="48"/>
      <c r="H46" s="42">
        <f t="shared" si="0"/>
        <v>23471.02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41852</v>
      </c>
      <c r="D47" s="41">
        <f t="shared" si="3"/>
        <v>278.28999999999996</v>
      </c>
      <c r="E47" s="42">
        <f t="shared" si="4"/>
        <v>192.58999999999997</v>
      </c>
      <c r="F47" s="42">
        <f t="shared" si="5"/>
        <v>85.7</v>
      </c>
      <c r="G47" s="48"/>
      <c r="H47" s="42">
        <f t="shared" si="0"/>
        <v>23278.43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41883</v>
      </c>
      <c r="D48" s="41">
        <f t="shared" si="3"/>
        <v>278.28999999999996</v>
      </c>
      <c r="E48" s="42">
        <f t="shared" si="4"/>
        <v>193.28999999999996</v>
      </c>
      <c r="F48" s="42">
        <f t="shared" si="5"/>
        <v>85</v>
      </c>
      <c r="G48" s="48"/>
      <c r="H48" s="42">
        <f t="shared" si="0"/>
        <v>23085.14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41913</v>
      </c>
      <c r="D49" s="41">
        <f t="shared" si="3"/>
        <v>278.28999999999996</v>
      </c>
      <c r="E49" s="42">
        <f t="shared" si="4"/>
        <v>193.99999999999994</v>
      </c>
      <c r="F49" s="42">
        <f t="shared" si="5"/>
        <v>84.29</v>
      </c>
      <c r="G49" s="48"/>
      <c r="H49" s="42">
        <f t="shared" si="0"/>
        <v>22891.14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41944</v>
      </c>
      <c r="D50" s="41">
        <f t="shared" si="3"/>
        <v>278.28999999999996</v>
      </c>
      <c r="E50" s="42">
        <f t="shared" si="4"/>
        <v>194.70999999999998</v>
      </c>
      <c r="F50" s="42">
        <f t="shared" si="5"/>
        <v>83.58</v>
      </c>
      <c r="G50" s="48"/>
      <c r="H50" s="42">
        <f t="shared" si="0"/>
        <v>22696.43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41974</v>
      </c>
      <c r="D51" s="41">
        <f t="shared" si="3"/>
        <v>278.28999999999996</v>
      </c>
      <c r="E51" s="42">
        <f t="shared" si="4"/>
        <v>195.41999999999996</v>
      </c>
      <c r="F51" s="42">
        <f t="shared" si="5"/>
        <v>82.87</v>
      </c>
      <c r="G51" s="48"/>
      <c r="H51" s="42">
        <f t="shared" si="0"/>
        <v>22501.01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42005</v>
      </c>
      <c r="D52" s="41">
        <f t="shared" si="3"/>
        <v>278.28999999999996</v>
      </c>
      <c r="E52" s="42">
        <f t="shared" si="4"/>
        <v>196.12999999999997</v>
      </c>
      <c r="F52" s="42">
        <f t="shared" si="5"/>
        <v>82.16</v>
      </c>
      <c r="G52" s="48"/>
      <c r="H52" s="42">
        <f t="shared" si="0"/>
        <v>22304.880000000001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42036</v>
      </c>
      <c r="D53" s="41">
        <f t="shared" si="3"/>
        <v>278.28999999999996</v>
      </c>
      <c r="E53" s="42">
        <f t="shared" si="4"/>
        <v>196.84999999999997</v>
      </c>
      <c r="F53" s="42">
        <f t="shared" si="5"/>
        <v>81.44</v>
      </c>
      <c r="G53" s="48"/>
      <c r="H53" s="42">
        <f t="shared" si="0"/>
        <v>22108.03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42064</v>
      </c>
      <c r="D54" s="41">
        <f t="shared" si="3"/>
        <v>278.28999999999996</v>
      </c>
      <c r="E54" s="42">
        <f t="shared" si="4"/>
        <v>197.56999999999996</v>
      </c>
      <c r="F54" s="42">
        <f t="shared" si="5"/>
        <v>80.72</v>
      </c>
      <c r="G54" s="48"/>
      <c r="H54" s="42">
        <f t="shared" si="0"/>
        <v>21910.46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42095</v>
      </c>
      <c r="D55" s="41">
        <f t="shared" si="3"/>
        <v>278.28999999999996</v>
      </c>
      <c r="E55" s="42">
        <f t="shared" si="4"/>
        <v>198.28999999999996</v>
      </c>
      <c r="F55" s="42">
        <f t="shared" si="5"/>
        <v>80</v>
      </c>
      <c r="G55" s="48"/>
      <c r="H55" s="42">
        <f t="shared" si="0"/>
        <v>21712.17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42125</v>
      </c>
      <c r="D56" s="41">
        <f t="shared" si="3"/>
        <v>278.28999999999996</v>
      </c>
      <c r="E56" s="42">
        <f t="shared" si="4"/>
        <v>199.00999999999996</v>
      </c>
      <c r="F56" s="42">
        <f t="shared" si="5"/>
        <v>79.28</v>
      </c>
      <c r="G56" s="48"/>
      <c r="H56" s="42">
        <f t="shared" si="0"/>
        <v>21513.16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42156</v>
      </c>
      <c r="D57" s="41">
        <f t="shared" si="3"/>
        <v>278.28999999999996</v>
      </c>
      <c r="E57" s="42">
        <f t="shared" si="4"/>
        <v>199.73999999999995</v>
      </c>
      <c r="F57" s="42">
        <f t="shared" si="5"/>
        <v>78.55</v>
      </c>
      <c r="G57" s="48"/>
      <c r="H57" s="42">
        <f t="shared" si="0"/>
        <v>21313.42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42186</v>
      </c>
      <c r="D58" s="41">
        <f t="shared" si="3"/>
        <v>278.28999999999996</v>
      </c>
      <c r="E58" s="42">
        <f t="shared" si="4"/>
        <v>200.46999999999997</v>
      </c>
      <c r="F58" s="42">
        <f t="shared" si="5"/>
        <v>77.819999999999993</v>
      </c>
      <c r="G58" s="48"/>
      <c r="H58" s="42">
        <f t="shared" si="0"/>
        <v>21112.95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42217</v>
      </c>
      <c r="D59" s="41">
        <f t="shared" si="3"/>
        <v>278.28999999999996</v>
      </c>
      <c r="E59" s="42">
        <f t="shared" si="4"/>
        <v>201.19999999999996</v>
      </c>
      <c r="F59" s="42">
        <f t="shared" si="5"/>
        <v>77.09</v>
      </c>
      <c r="G59" s="48"/>
      <c r="H59" s="42">
        <f t="shared" si="0"/>
        <v>20911.75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42248</v>
      </c>
      <c r="D60" s="41">
        <f t="shared" si="3"/>
        <v>278.28999999999996</v>
      </c>
      <c r="E60" s="42">
        <f t="shared" si="4"/>
        <v>201.93999999999997</v>
      </c>
      <c r="F60" s="42">
        <f t="shared" si="5"/>
        <v>76.349999999999994</v>
      </c>
      <c r="G60" s="48"/>
      <c r="H60" s="42">
        <f t="shared" si="0"/>
        <v>20709.810000000001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42278</v>
      </c>
      <c r="D61" s="41">
        <f t="shared" si="3"/>
        <v>278.28999999999996</v>
      </c>
      <c r="E61" s="42">
        <f t="shared" si="4"/>
        <v>202.66999999999996</v>
      </c>
      <c r="F61" s="42">
        <f t="shared" si="5"/>
        <v>75.62</v>
      </c>
      <c r="G61" s="48"/>
      <c r="H61" s="42">
        <f t="shared" si="0"/>
        <v>20507.14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42309</v>
      </c>
      <c r="D62" s="41">
        <f t="shared" si="3"/>
        <v>278.28999999999996</v>
      </c>
      <c r="E62" s="42">
        <f t="shared" si="4"/>
        <v>203.40999999999997</v>
      </c>
      <c r="F62" s="42">
        <f t="shared" si="5"/>
        <v>74.88</v>
      </c>
      <c r="G62" s="48"/>
      <c r="H62" s="42">
        <f t="shared" si="0"/>
        <v>20303.73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42339</v>
      </c>
      <c r="D63" s="41">
        <f t="shared" si="3"/>
        <v>278.28999999999996</v>
      </c>
      <c r="E63" s="42">
        <f t="shared" si="4"/>
        <v>204.15999999999997</v>
      </c>
      <c r="F63" s="42">
        <f t="shared" si="5"/>
        <v>74.13</v>
      </c>
      <c r="G63" s="48"/>
      <c r="H63" s="42">
        <f t="shared" si="0"/>
        <v>20099.57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42370</v>
      </c>
      <c r="D64" s="41">
        <f t="shared" si="3"/>
        <v>278.28999999999996</v>
      </c>
      <c r="E64" s="42">
        <f t="shared" si="4"/>
        <v>204.89999999999998</v>
      </c>
      <c r="F64" s="42">
        <f t="shared" si="5"/>
        <v>73.39</v>
      </c>
      <c r="G64" s="48"/>
      <c r="H64" s="42">
        <f t="shared" si="0"/>
        <v>19894.669999999998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42401</v>
      </c>
      <c r="D65" s="41">
        <f t="shared" si="3"/>
        <v>278.28999999999996</v>
      </c>
      <c r="E65" s="42">
        <f t="shared" si="4"/>
        <v>205.64999999999998</v>
      </c>
      <c r="F65" s="42">
        <f t="shared" si="5"/>
        <v>72.64</v>
      </c>
      <c r="G65" s="48"/>
      <c r="H65" s="42">
        <f t="shared" si="0"/>
        <v>19689.02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42430</v>
      </c>
      <c r="D66" s="41">
        <f t="shared" si="3"/>
        <v>278.28999999999996</v>
      </c>
      <c r="E66" s="42">
        <f t="shared" si="4"/>
        <v>206.39999999999998</v>
      </c>
      <c r="F66" s="42">
        <f t="shared" si="5"/>
        <v>71.89</v>
      </c>
      <c r="G66" s="48"/>
      <c r="H66" s="42">
        <f t="shared" si="0"/>
        <v>19482.62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42461</v>
      </c>
      <c r="D67" s="41">
        <f t="shared" si="3"/>
        <v>278.28999999999996</v>
      </c>
      <c r="E67" s="42">
        <f t="shared" si="4"/>
        <v>207.14999999999998</v>
      </c>
      <c r="F67" s="42">
        <f t="shared" si="5"/>
        <v>71.14</v>
      </c>
      <c r="G67" s="48"/>
      <c r="H67" s="42">
        <f t="shared" si="0"/>
        <v>19275.47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42491</v>
      </c>
      <c r="D68" s="41">
        <f t="shared" si="3"/>
        <v>278.28999999999996</v>
      </c>
      <c r="E68" s="42">
        <f t="shared" si="4"/>
        <v>207.90999999999997</v>
      </c>
      <c r="F68" s="42">
        <f t="shared" si="5"/>
        <v>70.38</v>
      </c>
      <c r="G68" s="48"/>
      <c r="H68" s="42">
        <f t="shared" si="0"/>
        <v>19067.560000000001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42522</v>
      </c>
      <c r="D69" s="41">
        <f t="shared" si="3"/>
        <v>278.28999999999996</v>
      </c>
      <c r="E69" s="42">
        <f t="shared" si="4"/>
        <v>208.66999999999996</v>
      </c>
      <c r="F69" s="42">
        <f t="shared" si="5"/>
        <v>69.62</v>
      </c>
      <c r="G69" s="48"/>
      <c r="H69" s="42">
        <f t="shared" si="0"/>
        <v>18858.89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42552</v>
      </c>
      <c r="D70" s="41">
        <f t="shared" si="3"/>
        <v>278.28999999999996</v>
      </c>
      <c r="E70" s="42">
        <f t="shared" si="4"/>
        <v>209.42999999999995</v>
      </c>
      <c r="F70" s="42">
        <f t="shared" si="5"/>
        <v>68.86</v>
      </c>
      <c r="G70" s="48"/>
      <c r="H70" s="42">
        <f t="shared" si="0"/>
        <v>18649.46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42583</v>
      </c>
      <c r="D71" s="41">
        <f t="shared" si="3"/>
        <v>278.28999999999996</v>
      </c>
      <c r="E71" s="42">
        <f t="shared" si="4"/>
        <v>210.19999999999996</v>
      </c>
      <c r="F71" s="42">
        <f t="shared" si="5"/>
        <v>68.09</v>
      </c>
      <c r="G71" s="48"/>
      <c r="H71" s="42">
        <f t="shared" si="0"/>
        <v>18439.259999999998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42614</v>
      </c>
      <c r="D72" s="41">
        <f t="shared" si="3"/>
        <v>278.28999999999996</v>
      </c>
      <c r="E72" s="42">
        <f t="shared" si="4"/>
        <v>210.95999999999998</v>
      </c>
      <c r="F72" s="42">
        <f t="shared" si="5"/>
        <v>67.33</v>
      </c>
      <c r="G72" s="48"/>
      <c r="H72" s="42">
        <f t="shared" si="0"/>
        <v>18228.3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42644</v>
      </c>
      <c r="D73" s="41">
        <f t="shared" si="3"/>
        <v>278.28999999999996</v>
      </c>
      <c r="E73" s="42">
        <f t="shared" si="4"/>
        <v>211.72999999999996</v>
      </c>
      <c r="F73" s="42">
        <f t="shared" si="5"/>
        <v>66.56</v>
      </c>
      <c r="G73" s="48"/>
      <c r="H73" s="42">
        <f t="shared" si="0"/>
        <v>18016.57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42675</v>
      </c>
      <c r="D74" s="41">
        <f t="shared" si="3"/>
        <v>278.28999999999996</v>
      </c>
      <c r="E74" s="42">
        <f t="shared" si="4"/>
        <v>212.50999999999996</v>
      </c>
      <c r="F74" s="42">
        <f t="shared" si="5"/>
        <v>65.78</v>
      </c>
      <c r="G74" s="48"/>
      <c r="H74" s="42">
        <f t="shared" si="0"/>
        <v>17804.060000000001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42705</v>
      </c>
      <c r="D75" s="41">
        <f t="shared" si="3"/>
        <v>278.28999999999996</v>
      </c>
      <c r="E75" s="42">
        <f t="shared" si="4"/>
        <v>213.27999999999997</v>
      </c>
      <c r="F75" s="42">
        <f t="shared" si="5"/>
        <v>65.010000000000005</v>
      </c>
      <c r="G75" s="48"/>
      <c r="H75" s="42">
        <f t="shared" si="0"/>
        <v>17590.78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42736</v>
      </c>
      <c r="D76" s="41">
        <f t="shared" si="3"/>
        <v>278.28999999999996</v>
      </c>
      <c r="E76" s="42">
        <f t="shared" si="4"/>
        <v>214.05999999999995</v>
      </c>
      <c r="F76" s="42">
        <f t="shared" si="5"/>
        <v>64.23</v>
      </c>
      <c r="G76" s="48"/>
      <c r="H76" s="42">
        <f t="shared" si="0"/>
        <v>17376.72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42767</v>
      </c>
      <c r="D77" s="41">
        <f t="shared" si="3"/>
        <v>278.28999999999996</v>
      </c>
      <c r="E77" s="42">
        <f t="shared" si="4"/>
        <v>214.83999999999997</v>
      </c>
      <c r="F77" s="42">
        <f t="shared" si="5"/>
        <v>63.45</v>
      </c>
      <c r="G77" s="48"/>
      <c r="H77" s="42">
        <f t="shared" si="0"/>
        <v>17161.88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42795</v>
      </c>
      <c r="D78" s="41">
        <f t="shared" si="3"/>
        <v>278.28999999999996</v>
      </c>
      <c r="E78" s="42">
        <f t="shared" si="4"/>
        <v>215.62999999999997</v>
      </c>
      <c r="F78" s="42">
        <f t="shared" si="5"/>
        <v>62.66</v>
      </c>
      <c r="G78" s="48"/>
      <c r="H78" s="42">
        <f t="shared" si="0"/>
        <v>16946.25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42826</v>
      </c>
      <c r="D79" s="41">
        <f t="shared" si="3"/>
        <v>278.28999999999996</v>
      </c>
      <c r="E79" s="42">
        <f t="shared" si="4"/>
        <v>216.41999999999996</v>
      </c>
      <c r="F79" s="42">
        <f t="shared" si="5"/>
        <v>61.87</v>
      </c>
      <c r="G79" s="48"/>
      <c r="H79" s="42">
        <f t="shared" si="0"/>
        <v>16729.830000000002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42856</v>
      </c>
      <c r="D80" s="41">
        <f t="shared" si="3"/>
        <v>278.28999999999996</v>
      </c>
      <c r="E80" s="42">
        <f t="shared" si="4"/>
        <v>217.20999999999998</v>
      </c>
      <c r="F80" s="42">
        <f t="shared" si="5"/>
        <v>61.08</v>
      </c>
      <c r="G80" s="48"/>
      <c r="H80" s="42">
        <f t="shared" si="0"/>
        <v>16512.62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42887</v>
      </c>
      <c r="D81" s="41">
        <f t="shared" si="3"/>
        <v>278.28999999999996</v>
      </c>
      <c r="E81" s="42">
        <f t="shared" si="4"/>
        <v>217.99999999999997</v>
      </c>
      <c r="F81" s="42">
        <f t="shared" si="5"/>
        <v>60.29</v>
      </c>
      <c r="G81" s="48"/>
      <c r="H81" s="42">
        <f t="shared" si="0"/>
        <v>16294.62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42917</v>
      </c>
      <c r="D82" s="41">
        <f t="shared" si="3"/>
        <v>278.28999999999996</v>
      </c>
      <c r="E82" s="42">
        <f t="shared" si="4"/>
        <v>218.78999999999996</v>
      </c>
      <c r="F82" s="42">
        <f t="shared" si="5"/>
        <v>59.5</v>
      </c>
      <c r="G82" s="48"/>
      <c r="H82" s="42">
        <f t="shared" si="0"/>
        <v>16075.83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42948</v>
      </c>
      <c r="D83" s="41">
        <f t="shared" si="3"/>
        <v>278.28999999999996</v>
      </c>
      <c r="E83" s="42">
        <f t="shared" si="4"/>
        <v>219.58999999999997</v>
      </c>
      <c r="F83" s="42">
        <f t="shared" si="5"/>
        <v>58.7</v>
      </c>
      <c r="G83" s="48"/>
      <c r="H83" s="42">
        <f t="shared" si="0"/>
        <v>15856.24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42979</v>
      </c>
      <c r="D84" s="41">
        <f t="shared" si="3"/>
        <v>278.28999999999996</v>
      </c>
      <c r="E84" s="42">
        <f t="shared" si="4"/>
        <v>220.39999999999998</v>
      </c>
      <c r="F84" s="42">
        <f t="shared" si="5"/>
        <v>57.89</v>
      </c>
      <c r="G84" s="48"/>
      <c r="H84" s="42">
        <f t="shared" si="0"/>
        <v>15635.84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43009</v>
      </c>
      <c r="D85" s="41">
        <f t="shared" si="3"/>
        <v>278.28999999999996</v>
      </c>
      <c r="E85" s="42">
        <f t="shared" si="4"/>
        <v>221.19999999999996</v>
      </c>
      <c r="F85" s="42">
        <f t="shared" si="5"/>
        <v>57.09</v>
      </c>
      <c r="G85" s="48"/>
      <c r="H85" s="42">
        <f t="shared" si="0"/>
        <v>15414.64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43040</v>
      </c>
      <c r="D86" s="41">
        <f t="shared" si="3"/>
        <v>278.28999999999996</v>
      </c>
      <c r="E86" s="42">
        <f t="shared" si="4"/>
        <v>222.00999999999996</v>
      </c>
      <c r="F86" s="42">
        <f t="shared" si="5"/>
        <v>56.28</v>
      </c>
      <c r="G86" s="48"/>
      <c r="H86" s="42">
        <f t="shared" si="0"/>
        <v>15192.63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43070</v>
      </c>
      <c r="D87" s="41">
        <f t="shared" si="3"/>
        <v>278.28999999999996</v>
      </c>
      <c r="E87" s="42">
        <f t="shared" si="4"/>
        <v>222.81999999999996</v>
      </c>
      <c r="F87" s="42">
        <f t="shared" si="5"/>
        <v>55.47</v>
      </c>
      <c r="G87" s="48"/>
      <c r="H87" s="42">
        <f t="shared" si="0"/>
        <v>14969.81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43101</v>
      </c>
      <c r="D88" s="41">
        <f t="shared" si="3"/>
        <v>278.28999999999996</v>
      </c>
      <c r="E88" s="42">
        <f t="shared" si="4"/>
        <v>223.62999999999997</v>
      </c>
      <c r="F88" s="42">
        <f t="shared" si="5"/>
        <v>54.66</v>
      </c>
      <c r="G88" s="48"/>
      <c r="H88" s="42">
        <f t="shared" si="0"/>
        <v>14746.18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43132</v>
      </c>
      <c r="D89" s="41">
        <f t="shared" si="3"/>
        <v>278.28999999999996</v>
      </c>
      <c r="E89" s="42">
        <f t="shared" si="4"/>
        <v>224.44999999999996</v>
      </c>
      <c r="F89" s="42">
        <f t="shared" si="5"/>
        <v>53.84</v>
      </c>
      <c r="G89" s="48"/>
      <c r="H89" s="42">
        <f t="shared" si="0"/>
        <v>14521.73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43160</v>
      </c>
      <c r="D90" s="41">
        <f t="shared" si="3"/>
        <v>278.28999999999996</v>
      </c>
      <c r="E90" s="42">
        <f t="shared" si="4"/>
        <v>225.26999999999995</v>
      </c>
      <c r="F90" s="42">
        <f t="shared" si="5"/>
        <v>53.02</v>
      </c>
      <c r="G90" s="48"/>
      <c r="H90" s="42">
        <f t="shared" si="0"/>
        <v>14296.46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43191</v>
      </c>
      <c r="D91" s="41">
        <f t="shared" si="3"/>
        <v>278.28999999999996</v>
      </c>
      <c r="E91" s="42">
        <f t="shared" si="4"/>
        <v>226.08999999999997</v>
      </c>
      <c r="F91" s="42">
        <f t="shared" si="5"/>
        <v>52.2</v>
      </c>
      <c r="G91" s="48"/>
      <c r="H91" s="42">
        <f t="shared" si="0"/>
        <v>14070.37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43221</v>
      </c>
      <c r="D92" s="41">
        <f t="shared" si="3"/>
        <v>278.28999999999996</v>
      </c>
      <c r="E92" s="42">
        <f t="shared" si="4"/>
        <v>226.91999999999996</v>
      </c>
      <c r="F92" s="42">
        <f t="shared" si="5"/>
        <v>51.37</v>
      </c>
      <c r="G92" s="48"/>
      <c r="H92" s="42">
        <f t="shared" ref="H92:H155" si="6">IF(B92="",0,ROUND(H91-E92-G92,2))</f>
        <v>13843.45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43252</v>
      </c>
      <c r="D93" s="41">
        <f t="shared" ref="D93:D156" si="9">IF(C93="","",IF($D$18+F93&gt;H92,ROUND(H92+F93,2),$D$18))</f>
        <v>278.28999999999996</v>
      </c>
      <c r="E93" s="42">
        <f t="shared" ref="E93:E156" si="10">IF(C93="","",D93-F93)</f>
        <v>227.73999999999995</v>
      </c>
      <c r="F93" s="42">
        <f t="shared" ref="F93:F156" si="11">IF(C93="","",ROUND(H92*$D$12/payments_per_year,2))</f>
        <v>50.55</v>
      </c>
      <c r="G93" s="48"/>
      <c r="H93" s="42">
        <f t="shared" si="6"/>
        <v>13615.71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43282</v>
      </c>
      <c r="D94" s="41">
        <f t="shared" si="9"/>
        <v>278.28999999999996</v>
      </c>
      <c r="E94" s="42">
        <f t="shared" si="10"/>
        <v>228.57999999999996</v>
      </c>
      <c r="F94" s="42">
        <f t="shared" si="11"/>
        <v>49.71</v>
      </c>
      <c r="G94" s="48"/>
      <c r="H94" s="42">
        <f t="shared" si="6"/>
        <v>13387.13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43313</v>
      </c>
      <c r="D95" s="41">
        <f t="shared" si="9"/>
        <v>278.28999999999996</v>
      </c>
      <c r="E95" s="42">
        <f t="shared" si="10"/>
        <v>229.40999999999997</v>
      </c>
      <c r="F95" s="42">
        <f t="shared" si="11"/>
        <v>48.88</v>
      </c>
      <c r="G95" s="48"/>
      <c r="H95" s="42">
        <f t="shared" si="6"/>
        <v>13157.72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43344</v>
      </c>
      <c r="D96" s="41">
        <f t="shared" si="9"/>
        <v>278.28999999999996</v>
      </c>
      <c r="E96" s="42">
        <f t="shared" si="10"/>
        <v>230.24999999999997</v>
      </c>
      <c r="F96" s="42">
        <f t="shared" si="11"/>
        <v>48.04</v>
      </c>
      <c r="G96" s="48"/>
      <c r="H96" s="42">
        <f t="shared" si="6"/>
        <v>12927.47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43374</v>
      </c>
      <c r="D97" s="41">
        <f t="shared" si="9"/>
        <v>278.28999999999996</v>
      </c>
      <c r="E97" s="42">
        <f t="shared" si="10"/>
        <v>231.08999999999997</v>
      </c>
      <c r="F97" s="42">
        <f t="shared" si="11"/>
        <v>47.2</v>
      </c>
      <c r="G97" s="48"/>
      <c r="H97" s="42">
        <f t="shared" si="6"/>
        <v>12696.38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43405</v>
      </c>
      <c r="D98" s="41">
        <f t="shared" si="9"/>
        <v>278.28999999999996</v>
      </c>
      <c r="E98" s="42">
        <f t="shared" si="10"/>
        <v>231.92999999999995</v>
      </c>
      <c r="F98" s="42">
        <f t="shared" si="11"/>
        <v>46.36</v>
      </c>
      <c r="G98" s="48"/>
      <c r="H98" s="42">
        <f t="shared" si="6"/>
        <v>12464.45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43435</v>
      </c>
      <c r="D99" s="41">
        <f t="shared" si="9"/>
        <v>278.28999999999996</v>
      </c>
      <c r="E99" s="42">
        <f t="shared" si="10"/>
        <v>232.77999999999997</v>
      </c>
      <c r="F99" s="42">
        <f t="shared" si="11"/>
        <v>45.51</v>
      </c>
      <c r="G99" s="48"/>
      <c r="H99" s="42">
        <f t="shared" si="6"/>
        <v>12231.67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43466</v>
      </c>
      <c r="D100" s="41">
        <f t="shared" si="9"/>
        <v>278.28999999999996</v>
      </c>
      <c r="E100" s="42">
        <f t="shared" si="10"/>
        <v>233.62999999999997</v>
      </c>
      <c r="F100" s="42">
        <f t="shared" si="11"/>
        <v>44.66</v>
      </c>
      <c r="G100" s="48"/>
      <c r="H100" s="42">
        <f t="shared" si="6"/>
        <v>11998.04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43497</v>
      </c>
      <c r="D101" s="41">
        <f t="shared" si="9"/>
        <v>278.28999999999996</v>
      </c>
      <c r="E101" s="42">
        <f t="shared" si="10"/>
        <v>234.47999999999996</v>
      </c>
      <c r="F101" s="42">
        <f t="shared" si="11"/>
        <v>43.81</v>
      </c>
      <c r="G101" s="48"/>
      <c r="H101" s="42">
        <f t="shared" si="6"/>
        <v>11763.56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43525</v>
      </c>
      <c r="D102" s="41">
        <f t="shared" si="9"/>
        <v>278.28999999999996</v>
      </c>
      <c r="E102" s="42">
        <f t="shared" si="10"/>
        <v>235.33999999999997</v>
      </c>
      <c r="F102" s="42">
        <f t="shared" si="11"/>
        <v>42.95</v>
      </c>
      <c r="G102" s="48"/>
      <c r="H102" s="42">
        <f t="shared" si="6"/>
        <v>11528.22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43556</v>
      </c>
      <c r="D103" s="41">
        <f t="shared" si="9"/>
        <v>278.28999999999996</v>
      </c>
      <c r="E103" s="42">
        <f t="shared" si="10"/>
        <v>236.19999999999996</v>
      </c>
      <c r="F103" s="42">
        <f t="shared" si="11"/>
        <v>42.09</v>
      </c>
      <c r="G103" s="48"/>
      <c r="H103" s="42">
        <f t="shared" si="6"/>
        <v>11292.02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43586</v>
      </c>
      <c r="D104" s="41">
        <f t="shared" si="9"/>
        <v>278.28999999999996</v>
      </c>
      <c r="E104" s="42">
        <f t="shared" si="10"/>
        <v>237.05999999999997</v>
      </c>
      <c r="F104" s="42">
        <f t="shared" si="11"/>
        <v>41.23</v>
      </c>
      <c r="G104" s="48"/>
      <c r="H104" s="42">
        <f t="shared" si="6"/>
        <v>11054.96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43617</v>
      </c>
      <c r="D105" s="41">
        <f t="shared" si="9"/>
        <v>278.28999999999996</v>
      </c>
      <c r="E105" s="42">
        <f t="shared" si="10"/>
        <v>237.92999999999995</v>
      </c>
      <c r="F105" s="42">
        <f t="shared" si="11"/>
        <v>40.36</v>
      </c>
      <c r="G105" s="48"/>
      <c r="H105" s="42">
        <f t="shared" si="6"/>
        <v>10817.03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43647</v>
      </c>
      <c r="D106" s="41">
        <f t="shared" si="9"/>
        <v>278.28999999999996</v>
      </c>
      <c r="E106" s="42">
        <f t="shared" si="10"/>
        <v>238.78999999999996</v>
      </c>
      <c r="F106" s="42">
        <f t="shared" si="11"/>
        <v>39.5</v>
      </c>
      <c r="G106" s="48"/>
      <c r="H106" s="42">
        <f t="shared" si="6"/>
        <v>10578.24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43678</v>
      </c>
      <c r="D107" s="41">
        <f t="shared" si="9"/>
        <v>278.28999999999996</v>
      </c>
      <c r="E107" s="42">
        <f t="shared" si="10"/>
        <v>239.66999999999996</v>
      </c>
      <c r="F107" s="42">
        <f t="shared" si="11"/>
        <v>38.619999999999997</v>
      </c>
      <c r="G107" s="48"/>
      <c r="H107" s="42">
        <f t="shared" si="6"/>
        <v>10338.57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43709</v>
      </c>
      <c r="D108" s="41">
        <f t="shared" si="9"/>
        <v>278.28999999999996</v>
      </c>
      <c r="E108" s="42">
        <f t="shared" si="10"/>
        <v>240.53999999999996</v>
      </c>
      <c r="F108" s="42">
        <f t="shared" si="11"/>
        <v>37.75</v>
      </c>
      <c r="G108" s="48"/>
      <c r="H108" s="42">
        <f t="shared" si="6"/>
        <v>10098.030000000001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43739</v>
      </c>
      <c r="D109" s="41">
        <f t="shared" si="9"/>
        <v>278.28999999999996</v>
      </c>
      <c r="E109" s="42">
        <f t="shared" si="10"/>
        <v>241.41999999999996</v>
      </c>
      <c r="F109" s="42">
        <f t="shared" si="11"/>
        <v>36.869999999999997</v>
      </c>
      <c r="G109" s="48"/>
      <c r="H109" s="42">
        <f t="shared" si="6"/>
        <v>9856.61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43770</v>
      </c>
      <c r="D110" s="41">
        <f t="shared" si="9"/>
        <v>278.28999999999996</v>
      </c>
      <c r="E110" s="42">
        <f t="shared" si="10"/>
        <v>242.29999999999995</v>
      </c>
      <c r="F110" s="42">
        <f t="shared" si="11"/>
        <v>35.99</v>
      </c>
      <c r="G110" s="48"/>
      <c r="H110" s="42">
        <f t="shared" si="6"/>
        <v>9614.31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43800</v>
      </c>
      <c r="D111" s="41">
        <f t="shared" si="9"/>
        <v>278.28999999999996</v>
      </c>
      <c r="E111" s="42">
        <f t="shared" si="10"/>
        <v>243.18999999999997</v>
      </c>
      <c r="F111" s="42">
        <f t="shared" si="11"/>
        <v>35.1</v>
      </c>
      <c r="G111" s="48"/>
      <c r="H111" s="42">
        <f t="shared" si="6"/>
        <v>9371.1200000000008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43831</v>
      </c>
      <c r="D112" s="41">
        <f t="shared" si="9"/>
        <v>278.28999999999996</v>
      </c>
      <c r="E112" s="42">
        <f t="shared" si="10"/>
        <v>244.06999999999996</v>
      </c>
      <c r="F112" s="42">
        <f t="shared" si="11"/>
        <v>34.22</v>
      </c>
      <c r="G112" s="48"/>
      <c r="H112" s="42">
        <f t="shared" si="6"/>
        <v>9127.0499999999993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43862</v>
      </c>
      <c r="D113" s="41">
        <f t="shared" si="9"/>
        <v>278.28999999999996</v>
      </c>
      <c r="E113" s="42">
        <f t="shared" si="10"/>
        <v>244.95999999999998</v>
      </c>
      <c r="F113" s="42">
        <f t="shared" si="11"/>
        <v>33.33</v>
      </c>
      <c r="G113" s="48"/>
      <c r="H113" s="42">
        <f t="shared" si="6"/>
        <v>8882.09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43891</v>
      </c>
      <c r="D114" s="41">
        <f t="shared" si="9"/>
        <v>278.28999999999996</v>
      </c>
      <c r="E114" s="42">
        <f t="shared" si="10"/>
        <v>245.85999999999996</v>
      </c>
      <c r="F114" s="42">
        <f t="shared" si="11"/>
        <v>32.43</v>
      </c>
      <c r="G114" s="48"/>
      <c r="H114" s="42">
        <f t="shared" si="6"/>
        <v>8636.23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43922</v>
      </c>
      <c r="D115" s="41">
        <f t="shared" si="9"/>
        <v>278.28999999999996</v>
      </c>
      <c r="E115" s="42">
        <f t="shared" si="10"/>
        <v>246.75999999999996</v>
      </c>
      <c r="F115" s="42">
        <f t="shared" si="11"/>
        <v>31.53</v>
      </c>
      <c r="G115" s="48"/>
      <c r="H115" s="42">
        <f t="shared" si="6"/>
        <v>8389.4699999999993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43952</v>
      </c>
      <c r="D116" s="41">
        <f t="shared" si="9"/>
        <v>278.28999999999996</v>
      </c>
      <c r="E116" s="42">
        <f t="shared" si="10"/>
        <v>247.65999999999997</v>
      </c>
      <c r="F116" s="42">
        <f t="shared" si="11"/>
        <v>30.63</v>
      </c>
      <c r="G116" s="48"/>
      <c r="H116" s="42">
        <f t="shared" si="6"/>
        <v>8141.81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43983</v>
      </c>
      <c r="D117" s="41">
        <f t="shared" si="9"/>
        <v>278.28999999999996</v>
      </c>
      <c r="E117" s="42">
        <f t="shared" si="10"/>
        <v>248.55999999999997</v>
      </c>
      <c r="F117" s="42">
        <f t="shared" si="11"/>
        <v>29.73</v>
      </c>
      <c r="G117" s="48"/>
      <c r="H117" s="42">
        <f t="shared" si="6"/>
        <v>7893.25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44013</v>
      </c>
      <c r="D118" s="41">
        <f t="shared" si="9"/>
        <v>278.28999999999996</v>
      </c>
      <c r="E118" s="42">
        <f t="shared" si="10"/>
        <v>249.46999999999997</v>
      </c>
      <c r="F118" s="42">
        <f t="shared" si="11"/>
        <v>28.82</v>
      </c>
      <c r="G118" s="48"/>
      <c r="H118" s="42">
        <f t="shared" si="6"/>
        <v>7643.78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44044</v>
      </c>
      <c r="D119" s="41">
        <f t="shared" si="9"/>
        <v>278.28999999999996</v>
      </c>
      <c r="E119" s="42">
        <f t="shared" si="10"/>
        <v>250.37999999999997</v>
      </c>
      <c r="F119" s="42">
        <f t="shared" si="11"/>
        <v>27.91</v>
      </c>
      <c r="G119" s="48"/>
      <c r="H119" s="42">
        <f t="shared" si="6"/>
        <v>7393.4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44075</v>
      </c>
      <c r="D120" s="41">
        <f t="shared" si="9"/>
        <v>278.28999999999996</v>
      </c>
      <c r="E120" s="42">
        <f t="shared" si="10"/>
        <v>251.28999999999996</v>
      </c>
      <c r="F120" s="42">
        <f t="shared" si="11"/>
        <v>27</v>
      </c>
      <c r="G120" s="48"/>
      <c r="H120" s="42">
        <f t="shared" si="6"/>
        <v>7142.11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44105</v>
      </c>
      <c r="D121" s="41">
        <f t="shared" si="9"/>
        <v>278.28999999999996</v>
      </c>
      <c r="E121" s="42">
        <f t="shared" si="10"/>
        <v>252.20999999999998</v>
      </c>
      <c r="F121" s="42">
        <f t="shared" si="11"/>
        <v>26.08</v>
      </c>
      <c r="G121" s="48"/>
      <c r="H121" s="42">
        <f t="shared" si="6"/>
        <v>6889.9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44136</v>
      </c>
      <c r="D122" s="41">
        <f t="shared" si="9"/>
        <v>278.28999999999996</v>
      </c>
      <c r="E122" s="42">
        <f t="shared" si="10"/>
        <v>253.12999999999997</v>
      </c>
      <c r="F122" s="42">
        <f t="shared" si="11"/>
        <v>25.16</v>
      </c>
      <c r="G122" s="48"/>
      <c r="H122" s="42">
        <f t="shared" si="6"/>
        <v>6636.77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44166</v>
      </c>
      <c r="D123" s="41">
        <f t="shared" si="9"/>
        <v>278.28999999999996</v>
      </c>
      <c r="E123" s="42">
        <f t="shared" si="10"/>
        <v>254.05999999999997</v>
      </c>
      <c r="F123" s="42">
        <f t="shared" si="11"/>
        <v>24.23</v>
      </c>
      <c r="G123" s="48"/>
      <c r="H123" s="42">
        <f t="shared" si="6"/>
        <v>6382.71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44197</v>
      </c>
      <c r="D124" s="41">
        <f t="shared" si="9"/>
        <v>278.28999999999996</v>
      </c>
      <c r="E124" s="42">
        <f t="shared" si="10"/>
        <v>254.98999999999995</v>
      </c>
      <c r="F124" s="42">
        <f t="shared" si="11"/>
        <v>23.3</v>
      </c>
      <c r="G124" s="48"/>
      <c r="H124" s="42">
        <f t="shared" si="6"/>
        <v>6127.72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44228</v>
      </c>
      <c r="D125" s="41">
        <f t="shared" si="9"/>
        <v>278.28999999999996</v>
      </c>
      <c r="E125" s="42">
        <f t="shared" si="10"/>
        <v>255.91999999999996</v>
      </c>
      <c r="F125" s="42">
        <f t="shared" si="11"/>
        <v>22.37</v>
      </c>
      <c r="G125" s="48"/>
      <c r="H125" s="42">
        <f t="shared" si="6"/>
        <v>5871.8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44256</v>
      </c>
      <c r="D126" s="41">
        <f t="shared" si="9"/>
        <v>278.28999999999996</v>
      </c>
      <c r="E126" s="42">
        <f t="shared" si="10"/>
        <v>256.84999999999997</v>
      </c>
      <c r="F126" s="42">
        <f t="shared" si="11"/>
        <v>21.44</v>
      </c>
      <c r="G126" s="48"/>
      <c r="H126" s="42">
        <f t="shared" si="6"/>
        <v>5614.95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44287</v>
      </c>
      <c r="D127" s="41">
        <f t="shared" si="9"/>
        <v>278.28999999999996</v>
      </c>
      <c r="E127" s="42">
        <f t="shared" si="10"/>
        <v>257.78999999999996</v>
      </c>
      <c r="F127" s="42">
        <f t="shared" si="11"/>
        <v>20.5</v>
      </c>
      <c r="G127" s="48"/>
      <c r="H127" s="42">
        <f t="shared" si="6"/>
        <v>5357.16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44317</v>
      </c>
      <c r="D128" s="41">
        <f t="shared" si="9"/>
        <v>278.28999999999996</v>
      </c>
      <c r="E128" s="42">
        <f t="shared" si="10"/>
        <v>258.72999999999996</v>
      </c>
      <c r="F128" s="42">
        <f t="shared" si="11"/>
        <v>19.559999999999999</v>
      </c>
      <c r="G128" s="48"/>
      <c r="H128" s="42">
        <f t="shared" si="6"/>
        <v>5098.43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44348</v>
      </c>
      <c r="D129" s="41">
        <f t="shared" si="9"/>
        <v>278.28999999999996</v>
      </c>
      <c r="E129" s="42">
        <f t="shared" si="10"/>
        <v>259.66999999999996</v>
      </c>
      <c r="F129" s="42">
        <f t="shared" si="11"/>
        <v>18.62</v>
      </c>
      <c r="G129" s="48"/>
      <c r="H129" s="42">
        <f t="shared" si="6"/>
        <v>4838.76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44378</v>
      </c>
      <c r="D130" s="41">
        <f t="shared" si="9"/>
        <v>278.28999999999996</v>
      </c>
      <c r="E130" s="42">
        <f t="shared" si="10"/>
        <v>260.61999999999995</v>
      </c>
      <c r="F130" s="42">
        <f t="shared" si="11"/>
        <v>17.670000000000002</v>
      </c>
      <c r="G130" s="48"/>
      <c r="H130" s="42">
        <f t="shared" si="6"/>
        <v>4578.1400000000003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44409</v>
      </c>
      <c r="D131" s="41">
        <f t="shared" si="9"/>
        <v>278.28999999999996</v>
      </c>
      <c r="E131" s="42">
        <f t="shared" si="10"/>
        <v>261.56999999999994</v>
      </c>
      <c r="F131" s="42">
        <f t="shared" si="11"/>
        <v>16.72</v>
      </c>
      <c r="G131" s="48"/>
      <c r="H131" s="42">
        <f t="shared" si="6"/>
        <v>4316.57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44440</v>
      </c>
      <c r="D132" s="41">
        <f t="shared" si="9"/>
        <v>278.28999999999996</v>
      </c>
      <c r="E132" s="42">
        <f t="shared" si="10"/>
        <v>262.52999999999997</v>
      </c>
      <c r="F132" s="42">
        <f t="shared" si="11"/>
        <v>15.76</v>
      </c>
      <c r="G132" s="48"/>
      <c r="H132" s="42">
        <f t="shared" si="6"/>
        <v>4054.04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44470</v>
      </c>
      <c r="D133" s="41">
        <f t="shared" si="9"/>
        <v>278.28999999999996</v>
      </c>
      <c r="E133" s="42">
        <f t="shared" si="10"/>
        <v>263.48999999999995</v>
      </c>
      <c r="F133" s="42">
        <f t="shared" si="11"/>
        <v>14.8</v>
      </c>
      <c r="G133" s="48"/>
      <c r="H133" s="42">
        <f t="shared" si="6"/>
        <v>3790.55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44501</v>
      </c>
      <c r="D134" s="41">
        <f t="shared" si="9"/>
        <v>278.28999999999996</v>
      </c>
      <c r="E134" s="42">
        <f t="shared" si="10"/>
        <v>264.45</v>
      </c>
      <c r="F134" s="42">
        <f t="shared" si="11"/>
        <v>13.84</v>
      </c>
      <c r="G134" s="48"/>
      <c r="H134" s="42">
        <f t="shared" si="6"/>
        <v>3526.1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44531</v>
      </c>
      <c r="D135" s="41">
        <f t="shared" si="9"/>
        <v>278.28999999999996</v>
      </c>
      <c r="E135" s="42">
        <f t="shared" si="10"/>
        <v>265.41999999999996</v>
      </c>
      <c r="F135" s="42">
        <f t="shared" si="11"/>
        <v>12.87</v>
      </c>
      <c r="G135" s="48"/>
      <c r="H135" s="42">
        <f t="shared" si="6"/>
        <v>3260.68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44562</v>
      </c>
      <c r="D136" s="41">
        <f t="shared" si="9"/>
        <v>278.28999999999996</v>
      </c>
      <c r="E136" s="42">
        <f t="shared" si="10"/>
        <v>266.37999999999994</v>
      </c>
      <c r="F136" s="42">
        <f t="shared" si="11"/>
        <v>11.91</v>
      </c>
      <c r="G136" s="48"/>
      <c r="H136" s="42">
        <f t="shared" si="6"/>
        <v>2994.3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44593</v>
      </c>
      <c r="D137" s="41">
        <f t="shared" si="9"/>
        <v>278.28999999999996</v>
      </c>
      <c r="E137" s="42">
        <f t="shared" si="10"/>
        <v>267.35999999999996</v>
      </c>
      <c r="F137" s="42">
        <f t="shared" si="11"/>
        <v>10.93</v>
      </c>
      <c r="G137" s="48"/>
      <c r="H137" s="42">
        <f t="shared" si="6"/>
        <v>2726.94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44621</v>
      </c>
      <c r="D138" s="41">
        <f t="shared" si="9"/>
        <v>278.28999999999996</v>
      </c>
      <c r="E138" s="42">
        <f t="shared" si="10"/>
        <v>268.33</v>
      </c>
      <c r="F138" s="42">
        <f t="shared" si="11"/>
        <v>9.9600000000000009</v>
      </c>
      <c r="G138" s="48"/>
      <c r="H138" s="42">
        <f t="shared" si="6"/>
        <v>2458.61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44652</v>
      </c>
      <c r="D139" s="41">
        <f t="shared" si="9"/>
        <v>278.28999999999996</v>
      </c>
      <c r="E139" s="42">
        <f t="shared" si="10"/>
        <v>269.30999999999995</v>
      </c>
      <c r="F139" s="42">
        <f t="shared" si="11"/>
        <v>8.98</v>
      </c>
      <c r="G139" s="48"/>
      <c r="H139" s="42">
        <f t="shared" si="6"/>
        <v>2189.3000000000002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44682</v>
      </c>
      <c r="D140" s="41">
        <f t="shared" si="9"/>
        <v>278.28999999999996</v>
      </c>
      <c r="E140" s="42">
        <f t="shared" si="10"/>
        <v>270.29999999999995</v>
      </c>
      <c r="F140" s="42">
        <f t="shared" si="11"/>
        <v>7.99</v>
      </c>
      <c r="G140" s="48"/>
      <c r="H140" s="42">
        <f t="shared" si="6"/>
        <v>1919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44713</v>
      </c>
      <c r="D141" s="41">
        <f t="shared" si="9"/>
        <v>278.28999999999996</v>
      </c>
      <c r="E141" s="42">
        <f t="shared" si="10"/>
        <v>271.27999999999997</v>
      </c>
      <c r="F141" s="42">
        <f t="shared" si="11"/>
        <v>7.01</v>
      </c>
      <c r="G141" s="48"/>
      <c r="H141" s="42">
        <f t="shared" si="6"/>
        <v>1647.72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44743</v>
      </c>
      <c r="D142" s="41">
        <f t="shared" si="9"/>
        <v>278.28999999999996</v>
      </c>
      <c r="E142" s="42">
        <f t="shared" si="10"/>
        <v>272.27</v>
      </c>
      <c r="F142" s="42">
        <f t="shared" si="11"/>
        <v>6.02</v>
      </c>
      <c r="G142" s="48"/>
      <c r="H142" s="42">
        <f t="shared" si="6"/>
        <v>1375.45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44774</v>
      </c>
      <c r="D143" s="41">
        <f t="shared" si="9"/>
        <v>278.28999999999996</v>
      </c>
      <c r="E143" s="42">
        <f t="shared" si="10"/>
        <v>273.27</v>
      </c>
      <c r="F143" s="42">
        <f t="shared" si="11"/>
        <v>5.0199999999999996</v>
      </c>
      <c r="G143" s="48"/>
      <c r="H143" s="42">
        <f t="shared" si="6"/>
        <v>1102.18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44805</v>
      </c>
      <c r="D144" s="41">
        <f t="shared" si="9"/>
        <v>278.28999999999996</v>
      </c>
      <c r="E144" s="42">
        <f t="shared" si="10"/>
        <v>274.27</v>
      </c>
      <c r="F144" s="42">
        <f t="shared" si="11"/>
        <v>4.0199999999999996</v>
      </c>
      <c r="G144" s="48"/>
      <c r="H144" s="42">
        <f t="shared" si="6"/>
        <v>827.91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44835</v>
      </c>
      <c r="D145" s="41">
        <f t="shared" si="9"/>
        <v>278.28999999999996</v>
      </c>
      <c r="E145" s="42">
        <f t="shared" si="10"/>
        <v>275.27</v>
      </c>
      <c r="F145" s="42">
        <f t="shared" si="11"/>
        <v>3.02</v>
      </c>
      <c r="G145" s="48"/>
      <c r="H145" s="42">
        <f t="shared" si="6"/>
        <v>552.64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44866</v>
      </c>
      <c r="D146" s="41">
        <f t="shared" si="9"/>
        <v>278.28999999999996</v>
      </c>
      <c r="E146" s="42">
        <f t="shared" si="10"/>
        <v>276.27</v>
      </c>
      <c r="F146" s="42">
        <f t="shared" si="11"/>
        <v>2.02</v>
      </c>
      <c r="G146" s="48"/>
      <c r="H146" s="42">
        <f t="shared" si="6"/>
        <v>276.37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44896</v>
      </c>
      <c r="D147" s="41">
        <f t="shared" si="9"/>
        <v>277.38</v>
      </c>
      <c r="E147" s="42">
        <f t="shared" si="10"/>
        <v>276.37</v>
      </c>
      <c r="F147" s="42">
        <f t="shared" si="11"/>
        <v>1.01</v>
      </c>
      <c r="G147" s="48"/>
      <c r="H147" s="42">
        <f t="shared" si="6"/>
        <v>0</v>
      </c>
      <c r="I147" s="13"/>
    </row>
    <row r="148" spans="1:9" ht="15" customHeight="1">
      <c r="A148" s="29"/>
      <c r="B148" s="39" t="str">
        <f t="shared" si="7"/>
        <v/>
      </c>
      <c r="C148" s="40" t="str">
        <f t="shared" si="8"/>
        <v/>
      </c>
      <c r="D148" s="41" t="str">
        <f t="shared" si="9"/>
        <v/>
      </c>
      <c r="E148" s="42" t="str">
        <f t="shared" si="10"/>
        <v/>
      </c>
      <c r="F148" s="42" t="str">
        <f t="shared" si="11"/>
        <v/>
      </c>
      <c r="G148" s="48"/>
      <c r="H148" s="42">
        <f t="shared" si="6"/>
        <v>0</v>
      </c>
      <c r="I148" s="13"/>
    </row>
    <row r="149" spans="1:9" ht="15" customHeight="1">
      <c r="A149" s="29"/>
      <c r="B149" s="39" t="str">
        <f t="shared" si="7"/>
        <v/>
      </c>
      <c r="C149" s="40" t="str">
        <f t="shared" si="8"/>
        <v/>
      </c>
      <c r="D149" s="41" t="str">
        <f t="shared" si="9"/>
        <v/>
      </c>
      <c r="E149" s="42" t="str">
        <f t="shared" si="10"/>
        <v/>
      </c>
      <c r="F149" s="42" t="str">
        <f t="shared" si="11"/>
        <v/>
      </c>
      <c r="G149" s="48"/>
      <c r="H149" s="42">
        <f t="shared" si="6"/>
        <v>0</v>
      </c>
      <c r="I149" s="13"/>
    </row>
    <row r="150" spans="1:9" ht="15" customHeight="1">
      <c r="A150" s="29"/>
      <c r="B150" s="39" t="str">
        <f t="shared" si="7"/>
        <v/>
      </c>
      <c r="C150" s="40" t="str">
        <f t="shared" si="8"/>
        <v/>
      </c>
      <c r="D150" s="41" t="str">
        <f t="shared" si="9"/>
        <v/>
      </c>
      <c r="E150" s="42" t="str">
        <f t="shared" si="10"/>
        <v/>
      </c>
      <c r="F150" s="42" t="str">
        <f t="shared" si="11"/>
        <v/>
      </c>
      <c r="G150" s="48"/>
      <c r="H150" s="42">
        <f t="shared" si="6"/>
        <v>0</v>
      </c>
      <c r="I150" s="13"/>
    </row>
    <row r="151" spans="1:9" ht="15" customHeight="1">
      <c r="A151" s="29"/>
      <c r="B151" s="39" t="str">
        <f t="shared" si="7"/>
        <v/>
      </c>
      <c r="C151" s="40" t="str">
        <f t="shared" si="8"/>
        <v/>
      </c>
      <c r="D151" s="41" t="str">
        <f t="shared" si="9"/>
        <v/>
      </c>
      <c r="E151" s="42" t="str">
        <f t="shared" si="10"/>
        <v/>
      </c>
      <c r="F151" s="42" t="str">
        <f t="shared" si="11"/>
        <v/>
      </c>
      <c r="G151" s="48"/>
      <c r="H151" s="42">
        <f t="shared" si="6"/>
        <v>0</v>
      </c>
      <c r="I151" s="13"/>
    </row>
    <row r="152" spans="1:9" ht="15" customHeight="1">
      <c r="A152" s="29"/>
      <c r="B152" s="39" t="str">
        <f t="shared" si="7"/>
        <v/>
      </c>
      <c r="C152" s="40" t="str">
        <f t="shared" si="8"/>
        <v/>
      </c>
      <c r="D152" s="41" t="str">
        <f t="shared" si="9"/>
        <v/>
      </c>
      <c r="E152" s="42" t="str">
        <f t="shared" si="10"/>
        <v/>
      </c>
      <c r="F152" s="42" t="str">
        <f t="shared" si="11"/>
        <v/>
      </c>
      <c r="G152" s="48"/>
      <c r="H152" s="42">
        <f t="shared" si="6"/>
        <v>0</v>
      </c>
      <c r="I152" s="13"/>
    </row>
    <row r="153" spans="1:9" ht="15" customHeight="1">
      <c r="A153" s="29"/>
      <c r="B153" s="39" t="str">
        <f t="shared" si="7"/>
        <v/>
      </c>
      <c r="C153" s="40" t="str">
        <f t="shared" si="8"/>
        <v/>
      </c>
      <c r="D153" s="41" t="str">
        <f t="shared" si="9"/>
        <v/>
      </c>
      <c r="E153" s="42" t="str">
        <f t="shared" si="10"/>
        <v/>
      </c>
      <c r="F153" s="42" t="str">
        <f t="shared" si="11"/>
        <v/>
      </c>
      <c r="G153" s="48"/>
      <c r="H153" s="42">
        <f t="shared" si="6"/>
        <v>0</v>
      </c>
      <c r="I153" s="13"/>
    </row>
    <row r="154" spans="1:9" ht="15" customHeight="1">
      <c r="A154" s="29"/>
      <c r="B154" s="39" t="str">
        <f t="shared" si="7"/>
        <v/>
      </c>
      <c r="C154" s="40" t="str">
        <f t="shared" si="8"/>
        <v/>
      </c>
      <c r="D154" s="41" t="str">
        <f t="shared" si="9"/>
        <v/>
      </c>
      <c r="E154" s="42" t="str">
        <f t="shared" si="10"/>
        <v/>
      </c>
      <c r="F154" s="42" t="str">
        <f t="shared" si="11"/>
        <v/>
      </c>
      <c r="G154" s="48"/>
      <c r="H154" s="42">
        <f t="shared" si="6"/>
        <v>0</v>
      </c>
      <c r="I154" s="13"/>
    </row>
    <row r="155" spans="1:9" ht="15" customHeight="1">
      <c r="A155" s="29"/>
      <c r="B155" s="39" t="str">
        <f t="shared" si="7"/>
        <v/>
      </c>
      <c r="C155" s="40" t="str">
        <f t="shared" si="8"/>
        <v/>
      </c>
      <c r="D155" s="41" t="str">
        <f t="shared" si="9"/>
        <v/>
      </c>
      <c r="E155" s="42" t="str">
        <f t="shared" si="10"/>
        <v/>
      </c>
      <c r="F155" s="42" t="str">
        <f t="shared" si="11"/>
        <v/>
      </c>
      <c r="G155" s="48"/>
      <c r="H155" s="42">
        <f t="shared" si="6"/>
        <v>0</v>
      </c>
      <c r="I155" s="13"/>
    </row>
    <row r="156" spans="1:9" ht="15" customHeight="1">
      <c r="A156" s="29"/>
      <c r="B156" s="39" t="str">
        <f t="shared" si="7"/>
        <v/>
      </c>
      <c r="C156" s="40" t="str">
        <f t="shared" si="8"/>
        <v/>
      </c>
      <c r="D156" s="41" t="str">
        <f t="shared" si="9"/>
        <v/>
      </c>
      <c r="E156" s="42" t="str">
        <f t="shared" si="10"/>
        <v/>
      </c>
      <c r="F156" s="42" t="str">
        <f t="shared" si="11"/>
        <v/>
      </c>
      <c r="G156" s="48"/>
      <c r="H156" s="42">
        <f t="shared" ref="H156:H219" si="12">IF(B156="",0,ROUND(H155-E156-G156,2))</f>
        <v>0</v>
      </c>
      <c r="I156" s="13"/>
    </row>
    <row r="157" spans="1:9" ht="15" customHeight="1">
      <c r="A157" s="29"/>
      <c r="B157" s="39" t="str">
        <f t="shared" ref="B157:B220" si="13">IF(B156&lt;$D$19,IF(H156&gt;0,B156+1,""),"")</f>
        <v/>
      </c>
      <c r="C157" s="40" t="str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/>
      </c>
      <c r="D157" s="41" t="str">
        <f t="shared" ref="D157:D220" si="15">IF(C157="","",IF($D$18+F157&gt;H156,ROUND(H156+F157,2),$D$18))</f>
        <v/>
      </c>
      <c r="E157" s="42" t="str">
        <f t="shared" ref="E157:E220" si="16">IF(C157="","",D157-F157)</f>
        <v/>
      </c>
      <c r="F157" s="42" t="str">
        <f t="shared" ref="F157:F220" si="17">IF(C157="","",ROUND(H156*$D$12/payments_per_year,2))</f>
        <v/>
      </c>
      <c r="G157" s="48"/>
      <c r="H157" s="42">
        <f t="shared" si="12"/>
        <v>0</v>
      </c>
      <c r="I157" s="13"/>
    </row>
    <row r="158" spans="1:9" ht="15" customHeight="1">
      <c r="A158" s="29"/>
      <c r="B158" s="39" t="str">
        <f t="shared" si="13"/>
        <v/>
      </c>
      <c r="C158" s="40" t="str">
        <f t="shared" si="14"/>
        <v/>
      </c>
      <c r="D158" s="41" t="str">
        <f t="shared" si="15"/>
        <v/>
      </c>
      <c r="E158" s="42" t="str">
        <f t="shared" si="16"/>
        <v/>
      </c>
      <c r="F158" s="42" t="str">
        <f t="shared" si="17"/>
        <v/>
      </c>
      <c r="G158" s="48"/>
      <c r="H158" s="42">
        <f t="shared" si="12"/>
        <v>0</v>
      </c>
      <c r="I158" s="13"/>
    </row>
    <row r="159" spans="1:9" ht="15" customHeight="1">
      <c r="A159" s="29"/>
      <c r="B159" s="39" t="str">
        <f t="shared" si="13"/>
        <v/>
      </c>
      <c r="C159" s="40" t="str">
        <f t="shared" si="14"/>
        <v/>
      </c>
      <c r="D159" s="41" t="str">
        <f t="shared" si="15"/>
        <v/>
      </c>
      <c r="E159" s="42" t="str">
        <f t="shared" si="16"/>
        <v/>
      </c>
      <c r="F159" s="42" t="str">
        <f t="shared" si="17"/>
        <v/>
      </c>
      <c r="G159" s="48"/>
      <c r="H159" s="42">
        <f t="shared" si="12"/>
        <v>0</v>
      </c>
      <c r="I159" s="13"/>
    </row>
    <row r="160" spans="1:9" ht="15" customHeight="1">
      <c r="A160" s="29"/>
      <c r="B160" s="39" t="str">
        <f t="shared" si="13"/>
        <v/>
      </c>
      <c r="C160" s="40" t="str">
        <f t="shared" si="14"/>
        <v/>
      </c>
      <c r="D160" s="41" t="str">
        <f t="shared" si="15"/>
        <v/>
      </c>
      <c r="E160" s="42" t="str">
        <f t="shared" si="16"/>
        <v/>
      </c>
      <c r="F160" s="42" t="str">
        <f t="shared" si="17"/>
        <v/>
      </c>
      <c r="G160" s="48"/>
      <c r="H160" s="42">
        <f t="shared" si="12"/>
        <v>0</v>
      </c>
      <c r="I160" s="13"/>
    </row>
    <row r="161" spans="1:9" ht="15" customHeight="1">
      <c r="A161" s="29"/>
      <c r="B161" s="39" t="str">
        <f t="shared" si="13"/>
        <v/>
      </c>
      <c r="C161" s="40" t="str">
        <f t="shared" si="14"/>
        <v/>
      </c>
      <c r="D161" s="41" t="str">
        <f t="shared" si="15"/>
        <v/>
      </c>
      <c r="E161" s="42" t="str">
        <f t="shared" si="16"/>
        <v/>
      </c>
      <c r="F161" s="42" t="str">
        <f t="shared" si="17"/>
        <v/>
      </c>
      <c r="G161" s="48"/>
      <c r="H161" s="42">
        <f t="shared" si="12"/>
        <v>0</v>
      </c>
      <c r="I161" s="13"/>
    </row>
    <row r="162" spans="1:9" ht="15" customHeight="1">
      <c r="A162" s="29"/>
      <c r="B162" s="39" t="str">
        <f t="shared" si="13"/>
        <v/>
      </c>
      <c r="C162" s="40" t="str">
        <f t="shared" si="14"/>
        <v/>
      </c>
      <c r="D162" s="41" t="str">
        <f t="shared" si="15"/>
        <v/>
      </c>
      <c r="E162" s="42" t="str">
        <f t="shared" si="16"/>
        <v/>
      </c>
      <c r="F162" s="42" t="str">
        <f t="shared" si="17"/>
        <v/>
      </c>
      <c r="G162" s="48"/>
      <c r="H162" s="42">
        <f t="shared" si="12"/>
        <v>0</v>
      </c>
      <c r="I162" s="13"/>
    </row>
    <row r="163" spans="1:9" ht="15" customHeight="1">
      <c r="A163" s="29"/>
      <c r="B163" s="39" t="str">
        <f t="shared" si="13"/>
        <v/>
      </c>
      <c r="C163" s="40" t="str">
        <f t="shared" si="14"/>
        <v/>
      </c>
      <c r="D163" s="41" t="str">
        <f t="shared" si="15"/>
        <v/>
      </c>
      <c r="E163" s="42" t="str">
        <f t="shared" si="16"/>
        <v/>
      </c>
      <c r="F163" s="42" t="str">
        <f t="shared" si="17"/>
        <v/>
      </c>
      <c r="G163" s="48"/>
      <c r="H163" s="42">
        <f t="shared" si="12"/>
        <v>0</v>
      </c>
      <c r="I163" s="13"/>
    </row>
    <row r="164" spans="1:9" ht="15" customHeight="1">
      <c r="A164" s="29"/>
      <c r="B164" s="39" t="str">
        <f t="shared" si="13"/>
        <v/>
      </c>
      <c r="C164" s="40" t="str">
        <f t="shared" si="14"/>
        <v/>
      </c>
      <c r="D164" s="41" t="str">
        <f t="shared" si="15"/>
        <v/>
      </c>
      <c r="E164" s="42" t="str">
        <f t="shared" si="16"/>
        <v/>
      </c>
      <c r="F164" s="42" t="str">
        <f t="shared" si="17"/>
        <v/>
      </c>
      <c r="G164" s="48"/>
      <c r="H164" s="42">
        <f t="shared" si="12"/>
        <v>0</v>
      </c>
      <c r="I164" s="13"/>
    </row>
    <row r="165" spans="1:9" ht="15" customHeight="1">
      <c r="A165" s="29"/>
      <c r="B165" s="39" t="str">
        <f t="shared" si="13"/>
        <v/>
      </c>
      <c r="C165" s="40" t="str">
        <f t="shared" si="14"/>
        <v/>
      </c>
      <c r="D165" s="41" t="str">
        <f t="shared" si="15"/>
        <v/>
      </c>
      <c r="E165" s="42" t="str">
        <f t="shared" si="16"/>
        <v/>
      </c>
      <c r="F165" s="42" t="str">
        <f t="shared" si="17"/>
        <v/>
      </c>
      <c r="G165" s="48"/>
      <c r="H165" s="42">
        <f t="shared" si="12"/>
        <v>0</v>
      </c>
      <c r="I165" s="13"/>
    </row>
    <row r="166" spans="1:9" ht="15" customHeight="1">
      <c r="A166" s="29"/>
      <c r="B166" s="39" t="str">
        <f t="shared" si="13"/>
        <v/>
      </c>
      <c r="C166" s="40" t="str">
        <f t="shared" si="14"/>
        <v/>
      </c>
      <c r="D166" s="41" t="str">
        <f t="shared" si="15"/>
        <v/>
      </c>
      <c r="E166" s="42" t="str">
        <f t="shared" si="16"/>
        <v/>
      </c>
      <c r="F166" s="42" t="str">
        <f t="shared" si="17"/>
        <v/>
      </c>
      <c r="G166" s="48"/>
      <c r="H166" s="42">
        <f t="shared" si="12"/>
        <v>0</v>
      </c>
      <c r="I166" s="13"/>
    </row>
    <row r="167" spans="1:9" ht="15" customHeight="1">
      <c r="A167" s="29"/>
      <c r="B167" s="39" t="str">
        <f t="shared" si="13"/>
        <v/>
      </c>
      <c r="C167" s="40" t="str">
        <f t="shared" si="14"/>
        <v/>
      </c>
      <c r="D167" s="41" t="str">
        <f t="shared" si="15"/>
        <v/>
      </c>
      <c r="E167" s="42" t="str">
        <f t="shared" si="16"/>
        <v/>
      </c>
      <c r="F167" s="42" t="str">
        <f t="shared" si="17"/>
        <v/>
      </c>
      <c r="G167" s="48"/>
      <c r="H167" s="42">
        <f t="shared" si="12"/>
        <v>0</v>
      </c>
      <c r="I167" s="13"/>
    </row>
    <row r="168" spans="1:9" ht="15" customHeight="1">
      <c r="A168" s="29"/>
      <c r="B168" s="39" t="str">
        <f t="shared" si="13"/>
        <v/>
      </c>
      <c r="C168" s="40" t="str">
        <f t="shared" si="14"/>
        <v/>
      </c>
      <c r="D168" s="41" t="str">
        <f t="shared" si="15"/>
        <v/>
      </c>
      <c r="E168" s="42" t="str">
        <f t="shared" si="16"/>
        <v/>
      </c>
      <c r="F168" s="42" t="str">
        <f t="shared" si="17"/>
        <v/>
      </c>
      <c r="G168" s="48"/>
      <c r="H168" s="42">
        <f t="shared" si="12"/>
        <v>0</v>
      </c>
      <c r="I168" s="13"/>
    </row>
    <row r="169" spans="1:9" ht="15" customHeight="1">
      <c r="A169" s="29"/>
      <c r="B169" s="39" t="str">
        <f t="shared" si="13"/>
        <v/>
      </c>
      <c r="C169" s="40" t="str">
        <f t="shared" si="14"/>
        <v/>
      </c>
      <c r="D169" s="41" t="str">
        <f t="shared" si="15"/>
        <v/>
      </c>
      <c r="E169" s="42" t="str">
        <f t="shared" si="16"/>
        <v/>
      </c>
      <c r="F169" s="42" t="str">
        <f t="shared" si="17"/>
        <v/>
      </c>
      <c r="G169" s="48"/>
      <c r="H169" s="42">
        <f t="shared" si="12"/>
        <v>0</v>
      </c>
      <c r="I169" s="13"/>
    </row>
    <row r="170" spans="1:9" ht="15" customHeight="1">
      <c r="A170" s="29"/>
      <c r="B170" s="39" t="str">
        <f t="shared" si="13"/>
        <v/>
      </c>
      <c r="C170" s="40" t="str">
        <f t="shared" si="14"/>
        <v/>
      </c>
      <c r="D170" s="41" t="str">
        <f t="shared" si="15"/>
        <v/>
      </c>
      <c r="E170" s="42" t="str">
        <f t="shared" si="16"/>
        <v/>
      </c>
      <c r="F170" s="42" t="str">
        <f t="shared" si="17"/>
        <v/>
      </c>
      <c r="G170" s="48"/>
      <c r="H170" s="42">
        <f t="shared" si="12"/>
        <v>0</v>
      </c>
      <c r="I170" s="13"/>
    </row>
    <row r="171" spans="1:9" ht="15" customHeight="1">
      <c r="A171" s="29"/>
      <c r="B171" s="39" t="str">
        <f t="shared" si="13"/>
        <v/>
      </c>
      <c r="C171" s="40" t="str">
        <f t="shared" si="14"/>
        <v/>
      </c>
      <c r="D171" s="41" t="str">
        <f t="shared" si="15"/>
        <v/>
      </c>
      <c r="E171" s="42" t="str">
        <f t="shared" si="16"/>
        <v/>
      </c>
      <c r="F171" s="42" t="str">
        <f t="shared" si="17"/>
        <v/>
      </c>
      <c r="G171" s="48"/>
      <c r="H171" s="42">
        <f t="shared" si="12"/>
        <v>0</v>
      </c>
      <c r="I171" s="13"/>
    </row>
    <row r="172" spans="1:9" ht="15" customHeight="1">
      <c r="A172" s="29"/>
      <c r="B172" s="39" t="str">
        <f t="shared" si="13"/>
        <v/>
      </c>
      <c r="C172" s="40" t="str">
        <f t="shared" si="14"/>
        <v/>
      </c>
      <c r="D172" s="41" t="str">
        <f t="shared" si="15"/>
        <v/>
      </c>
      <c r="E172" s="42" t="str">
        <f t="shared" si="16"/>
        <v/>
      </c>
      <c r="F172" s="42" t="str">
        <f t="shared" si="17"/>
        <v/>
      </c>
      <c r="G172" s="48"/>
      <c r="H172" s="42">
        <f t="shared" si="12"/>
        <v>0</v>
      </c>
      <c r="I172" s="13"/>
    </row>
    <row r="173" spans="1:9" ht="15" customHeight="1">
      <c r="A173" s="29"/>
      <c r="B173" s="39" t="str">
        <f t="shared" si="13"/>
        <v/>
      </c>
      <c r="C173" s="40" t="str">
        <f t="shared" si="14"/>
        <v/>
      </c>
      <c r="D173" s="41" t="str">
        <f t="shared" si="15"/>
        <v/>
      </c>
      <c r="E173" s="42" t="str">
        <f t="shared" si="16"/>
        <v/>
      </c>
      <c r="F173" s="42" t="str">
        <f t="shared" si="17"/>
        <v/>
      </c>
      <c r="G173" s="48"/>
      <c r="H173" s="42">
        <f t="shared" si="12"/>
        <v>0</v>
      </c>
      <c r="I173" s="13"/>
    </row>
    <row r="174" spans="1:9" ht="15" customHeight="1">
      <c r="A174" s="29"/>
      <c r="B174" s="39" t="str">
        <f t="shared" si="13"/>
        <v/>
      </c>
      <c r="C174" s="40" t="str">
        <f t="shared" si="14"/>
        <v/>
      </c>
      <c r="D174" s="41" t="str">
        <f t="shared" si="15"/>
        <v/>
      </c>
      <c r="E174" s="42" t="str">
        <f t="shared" si="16"/>
        <v/>
      </c>
      <c r="F174" s="42" t="str">
        <f t="shared" si="17"/>
        <v/>
      </c>
      <c r="G174" s="48"/>
      <c r="H174" s="42">
        <f t="shared" si="12"/>
        <v>0</v>
      </c>
      <c r="I174" s="13"/>
    </row>
    <row r="175" spans="1:9" ht="15" customHeight="1">
      <c r="A175" s="29"/>
      <c r="B175" s="39" t="str">
        <f t="shared" si="13"/>
        <v/>
      </c>
      <c r="C175" s="40" t="str">
        <f t="shared" si="14"/>
        <v/>
      </c>
      <c r="D175" s="41" t="str">
        <f t="shared" si="15"/>
        <v/>
      </c>
      <c r="E175" s="42" t="str">
        <f t="shared" si="16"/>
        <v/>
      </c>
      <c r="F175" s="42" t="str">
        <f t="shared" si="17"/>
        <v/>
      </c>
      <c r="G175" s="48"/>
      <c r="H175" s="42">
        <f t="shared" si="12"/>
        <v>0</v>
      </c>
      <c r="I175" s="13"/>
    </row>
    <row r="176" spans="1:9" ht="15" customHeight="1">
      <c r="A176" s="29"/>
      <c r="B176" s="39" t="str">
        <f t="shared" si="13"/>
        <v/>
      </c>
      <c r="C176" s="40" t="str">
        <f t="shared" si="14"/>
        <v/>
      </c>
      <c r="D176" s="41" t="str">
        <f t="shared" si="15"/>
        <v/>
      </c>
      <c r="E176" s="42" t="str">
        <f t="shared" si="16"/>
        <v/>
      </c>
      <c r="F176" s="42" t="str">
        <f t="shared" si="17"/>
        <v/>
      </c>
      <c r="G176" s="48"/>
      <c r="H176" s="42">
        <f t="shared" si="12"/>
        <v>0</v>
      </c>
      <c r="I176" s="13"/>
    </row>
    <row r="177" spans="1:9" ht="15" customHeight="1">
      <c r="A177" s="29"/>
      <c r="B177" s="39" t="str">
        <f t="shared" si="13"/>
        <v/>
      </c>
      <c r="C177" s="40" t="str">
        <f t="shared" si="14"/>
        <v/>
      </c>
      <c r="D177" s="41" t="str">
        <f t="shared" si="15"/>
        <v/>
      </c>
      <c r="E177" s="42" t="str">
        <f t="shared" si="16"/>
        <v/>
      </c>
      <c r="F177" s="42" t="str">
        <f t="shared" si="17"/>
        <v/>
      </c>
      <c r="G177" s="48"/>
      <c r="H177" s="42">
        <f t="shared" si="12"/>
        <v>0</v>
      </c>
      <c r="I177" s="13"/>
    </row>
    <row r="178" spans="1:9" ht="15" customHeight="1">
      <c r="A178" s="29"/>
      <c r="B178" s="39" t="str">
        <f t="shared" si="13"/>
        <v/>
      </c>
      <c r="C178" s="40" t="str">
        <f t="shared" si="14"/>
        <v/>
      </c>
      <c r="D178" s="41" t="str">
        <f t="shared" si="15"/>
        <v/>
      </c>
      <c r="E178" s="42" t="str">
        <f t="shared" si="16"/>
        <v/>
      </c>
      <c r="F178" s="42" t="str">
        <f t="shared" si="17"/>
        <v/>
      </c>
      <c r="G178" s="48"/>
      <c r="H178" s="42">
        <f t="shared" si="12"/>
        <v>0</v>
      </c>
      <c r="I178" s="13"/>
    </row>
    <row r="179" spans="1:9" ht="15" customHeight="1">
      <c r="A179" s="29"/>
      <c r="B179" s="39" t="str">
        <f t="shared" si="13"/>
        <v/>
      </c>
      <c r="C179" s="40" t="str">
        <f t="shared" si="14"/>
        <v/>
      </c>
      <c r="D179" s="41" t="str">
        <f t="shared" si="15"/>
        <v/>
      </c>
      <c r="E179" s="42" t="str">
        <f t="shared" si="16"/>
        <v/>
      </c>
      <c r="F179" s="42" t="str">
        <f t="shared" si="17"/>
        <v/>
      </c>
      <c r="G179" s="48"/>
      <c r="H179" s="42">
        <f t="shared" si="12"/>
        <v>0</v>
      </c>
      <c r="I179" s="13"/>
    </row>
    <row r="180" spans="1:9" ht="15" customHeight="1">
      <c r="A180" s="29"/>
      <c r="B180" s="39" t="str">
        <f t="shared" si="13"/>
        <v/>
      </c>
      <c r="C180" s="40" t="str">
        <f t="shared" si="14"/>
        <v/>
      </c>
      <c r="D180" s="41" t="str">
        <f t="shared" si="15"/>
        <v/>
      </c>
      <c r="E180" s="42" t="str">
        <f t="shared" si="16"/>
        <v/>
      </c>
      <c r="F180" s="42" t="str">
        <f t="shared" si="17"/>
        <v/>
      </c>
      <c r="G180" s="48"/>
      <c r="H180" s="42">
        <f t="shared" si="12"/>
        <v>0</v>
      </c>
      <c r="I180" s="13"/>
    </row>
    <row r="181" spans="1:9" ht="15" customHeight="1">
      <c r="A181" s="29"/>
      <c r="B181" s="39" t="str">
        <f t="shared" si="13"/>
        <v/>
      </c>
      <c r="C181" s="40" t="str">
        <f t="shared" si="14"/>
        <v/>
      </c>
      <c r="D181" s="41" t="str">
        <f t="shared" si="15"/>
        <v/>
      </c>
      <c r="E181" s="42" t="str">
        <f t="shared" si="16"/>
        <v/>
      </c>
      <c r="F181" s="42" t="str">
        <f t="shared" si="17"/>
        <v/>
      </c>
      <c r="G181" s="48"/>
      <c r="H181" s="42">
        <f t="shared" si="12"/>
        <v>0</v>
      </c>
      <c r="I181" s="13"/>
    </row>
    <row r="182" spans="1:9" ht="15" customHeight="1">
      <c r="A182" s="29"/>
      <c r="B182" s="39" t="str">
        <f t="shared" si="13"/>
        <v/>
      </c>
      <c r="C182" s="40" t="str">
        <f t="shared" si="14"/>
        <v/>
      </c>
      <c r="D182" s="41" t="str">
        <f t="shared" si="15"/>
        <v/>
      </c>
      <c r="E182" s="42" t="str">
        <f t="shared" si="16"/>
        <v/>
      </c>
      <c r="F182" s="42" t="str">
        <f t="shared" si="17"/>
        <v/>
      </c>
      <c r="G182" s="48"/>
      <c r="H182" s="42">
        <f t="shared" si="12"/>
        <v>0</v>
      </c>
      <c r="I182" s="13"/>
    </row>
    <row r="183" spans="1:9" ht="15" customHeight="1">
      <c r="A183" s="29"/>
      <c r="B183" s="39" t="str">
        <f t="shared" si="13"/>
        <v/>
      </c>
      <c r="C183" s="40" t="str">
        <f t="shared" si="14"/>
        <v/>
      </c>
      <c r="D183" s="41" t="str">
        <f t="shared" si="15"/>
        <v/>
      </c>
      <c r="E183" s="42" t="str">
        <f t="shared" si="16"/>
        <v/>
      </c>
      <c r="F183" s="42" t="str">
        <f t="shared" si="17"/>
        <v/>
      </c>
      <c r="G183" s="48"/>
      <c r="H183" s="42">
        <f t="shared" si="12"/>
        <v>0</v>
      </c>
      <c r="I183" s="13"/>
    </row>
    <row r="184" spans="1:9" ht="15" customHeight="1">
      <c r="A184" s="29"/>
      <c r="B184" s="39" t="str">
        <f t="shared" si="13"/>
        <v/>
      </c>
      <c r="C184" s="40" t="str">
        <f t="shared" si="14"/>
        <v/>
      </c>
      <c r="D184" s="41" t="str">
        <f t="shared" si="15"/>
        <v/>
      </c>
      <c r="E184" s="42" t="str">
        <f t="shared" si="16"/>
        <v/>
      </c>
      <c r="F184" s="42" t="str">
        <f t="shared" si="17"/>
        <v/>
      </c>
      <c r="G184" s="48"/>
      <c r="H184" s="42">
        <f t="shared" si="12"/>
        <v>0</v>
      </c>
      <c r="I184" s="13"/>
    </row>
    <row r="185" spans="1:9" ht="15" customHeight="1">
      <c r="A185" s="29"/>
      <c r="B185" s="39" t="str">
        <f t="shared" si="13"/>
        <v/>
      </c>
      <c r="C185" s="40" t="str">
        <f t="shared" si="14"/>
        <v/>
      </c>
      <c r="D185" s="41" t="str">
        <f t="shared" si="15"/>
        <v/>
      </c>
      <c r="E185" s="42" t="str">
        <f t="shared" si="16"/>
        <v/>
      </c>
      <c r="F185" s="42" t="str">
        <f t="shared" si="17"/>
        <v/>
      </c>
      <c r="G185" s="48"/>
      <c r="H185" s="42">
        <f t="shared" si="12"/>
        <v>0</v>
      </c>
      <c r="I185" s="13"/>
    </row>
    <row r="186" spans="1:9" ht="15" customHeight="1">
      <c r="A186" s="29"/>
      <c r="B186" s="39" t="str">
        <f t="shared" si="13"/>
        <v/>
      </c>
      <c r="C186" s="40" t="str">
        <f t="shared" si="14"/>
        <v/>
      </c>
      <c r="D186" s="41" t="str">
        <f t="shared" si="15"/>
        <v/>
      </c>
      <c r="E186" s="42" t="str">
        <f t="shared" si="16"/>
        <v/>
      </c>
      <c r="F186" s="42" t="str">
        <f t="shared" si="17"/>
        <v/>
      </c>
      <c r="G186" s="48"/>
      <c r="H186" s="42">
        <f t="shared" si="12"/>
        <v>0</v>
      </c>
      <c r="I186" s="13"/>
    </row>
    <row r="187" spans="1:9" ht="15" customHeight="1">
      <c r="A187" s="29"/>
      <c r="B187" s="39" t="str">
        <f t="shared" si="13"/>
        <v/>
      </c>
      <c r="C187" s="40" t="str">
        <f t="shared" si="14"/>
        <v/>
      </c>
      <c r="D187" s="41" t="str">
        <f t="shared" si="15"/>
        <v/>
      </c>
      <c r="E187" s="42" t="str">
        <f t="shared" si="16"/>
        <v/>
      </c>
      <c r="F187" s="42" t="str">
        <f t="shared" si="17"/>
        <v/>
      </c>
      <c r="G187" s="48"/>
      <c r="H187" s="42">
        <f t="shared" si="12"/>
        <v>0</v>
      </c>
      <c r="I187" s="13"/>
    </row>
    <row r="188" spans="1:9" ht="15" customHeight="1">
      <c r="A188" s="29"/>
      <c r="B188" s="39" t="str">
        <f t="shared" si="13"/>
        <v/>
      </c>
      <c r="C188" s="40" t="str">
        <f t="shared" si="14"/>
        <v/>
      </c>
      <c r="D188" s="41" t="str">
        <f t="shared" si="15"/>
        <v/>
      </c>
      <c r="E188" s="42" t="str">
        <f t="shared" si="16"/>
        <v/>
      </c>
      <c r="F188" s="42" t="str">
        <f t="shared" si="17"/>
        <v/>
      </c>
      <c r="G188" s="48"/>
      <c r="H188" s="42">
        <f t="shared" si="12"/>
        <v>0</v>
      </c>
      <c r="I188" s="13"/>
    </row>
    <row r="189" spans="1:9" ht="15" customHeight="1">
      <c r="A189" s="29"/>
      <c r="B189" s="39" t="str">
        <f t="shared" si="13"/>
        <v/>
      </c>
      <c r="C189" s="40" t="str">
        <f t="shared" si="14"/>
        <v/>
      </c>
      <c r="D189" s="41" t="str">
        <f t="shared" si="15"/>
        <v/>
      </c>
      <c r="E189" s="42" t="str">
        <f t="shared" si="16"/>
        <v/>
      </c>
      <c r="F189" s="42" t="str">
        <f t="shared" si="17"/>
        <v/>
      </c>
      <c r="G189" s="48"/>
      <c r="H189" s="42">
        <f t="shared" si="12"/>
        <v>0</v>
      </c>
      <c r="I189" s="13"/>
    </row>
    <row r="190" spans="1:9" ht="15" customHeight="1">
      <c r="A190" s="29"/>
      <c r="B190" s="39" t="str">
        <f t="shared" si="13"/>
        <v/>
      </c>
      <c r="C190" s="40" t="str">
        <f t="shared" si="14"/>
        <v/>
      </c>
      <c r="D190" s="41" t="str">
        <f t="shared" si="15"/>
        <v/>
      </c>
      <c r="E190" s="42" t="str">
        <f t="shared" si="16"/>
        <v/>
      </c>
      <c r="F190" s="42" t="str">
        <f t="shared" si="17"/>
        <v/>
      </c>
      <c r="G190" s="48"/>
      <c r="H190" s="42">
        <f t="shared" si="12"/>
        <v>0</v>
      </c>
      <c r="I190" s="13"/>
    </row>
    <row r="191" spans="1:9" ht="15" customHeight="1">
      <c r="A191" s="29"/>
      <c r="B191" s="39" t="str">
        <f t="shared" si="13"/>
        <v/>
      </c>
      <c r="C191" s="40" t="str">
        <f t="shared" si="14"/>
        <v/>
      </c>
      <c r="D191" s="41" t="str">
        <f t="shared" si="15"/>
        <v/>
      </c>
      <c r="E191" s="42" t="str">
        <f t="shared" si="16"/>
        <v/>
      </c>
      <c r="F191" s="42" t="str">
        <f t="shared" si="17"/>
        <v/>
      </c>
      <c r="G191" s="48"/>
      <c r="H191" s="42">
        <f t="shared" si="12"/>
        <v>0</v>
      </c>
      <c r="I191" s="13"/>
    </row>
    <row r="192" spans="1:9" ht="15" customHeight="1">
      <c r="A192" s="29"/>
      <c r="B192" s="39" t="str">
        <f t="shared" si="13"/>
        <v/>
      </c>
      <c r="C192" s="40" t="str">
        <f t="shared" si="14"/>
        <v/>
      </c>
      <c r="D192" s="41" t="str">
        <f t="shared" si="15"/>
        <v/>
      </c>
      <c r="E192" s="42" t="str">
        <f t="shared" si="16"/>
        <v/>
      </c>
      <c r="F192" s="42" t="str">
        <f t="shared" si="17"/>
        <v/>
      </c>
      <c r="G192" s="48"/>
      <c r="H192" s="42">
        <f t="shared" si="12"/>
        <v>0</v>
      </c>
      <c r="I192" s="13"/>
    </row>
    <row r="193" spans="1:9" ht="15" customHeight="1">
      <c r="A193" s="29"/>
      <c r="B193" s="39" t="str">
        <f t="shared" si="13"/>
        <v/>
      </c>
      <c r="C193" s="40" t="str">
        <f t="shared" si="14"/>
        <v/>
      </c>
      <c r="D193" s="41" t="str">
        <f t="shared" si="15"/>
        <v/>
      </c>
      <c r="E193" s="42" t="str">
        <f t="shared" si="16"/>
        <v/>
      </c>
      <c r="F193" s="42" t="str">
        <f t="shared" si="17"/>
        <v/>
      </c>
      <c r="G193" s="48"/>
      <c r="H193" s="42">
        <f t="shared" si="12"/>
        <v>0</v>
      </c>
      <c r="I193" s="13"/>
    </row>
    <row r="194" spans="1:9" ht="15" customHeight="1">
      <c r="A194" s="29"/>
      <c r="B194" s="39" t="str">
        <f t="shared" si="13"/>
        <v/>
      </c>
      <c r="C194" s="40" t="str">
        <f t="shared" si="14"/>
        <v/>
      </c>
      <c r="D194" s="41" t="str">
        <f t="shared" si="15"/>
        <v/>
      </c>
      <c r="E194" s="42" t="str">
        <f t="shared" si="16"/>
        <v/>
      </c>
      <c r="F194" s="42" t="str">
        <f t="shared" si="17"/>
        <v/>
      </c>
      <c r="G194" s="48"/>
      <c r="H194" s="42">
        <f t="shared" si="12"/>
        <v>0</v>
      </c>
      <c r="I194" s="13"/>
    </row>
    <row r="195" spans="1:9" ht="15" customHeight="1">
      <c r="A195" s="29"/>
      <c r="B195" s="39" t="str">
        <f t="shared" si="13"/>
        <v/>
      </c>
      <c r="C195" s="40" t="str">
        <f t="shared" si="14"/>
        <v/>
      </c>
      <c r="D195" s="41" t="str">
        <f t="shared" si="15"/>
        <v/>
      </c>
      <c r="E195" s="42" t="str">
        <f t="shared" si="16"/>
        <v/>
      </c>
      <c r="F195" s="42" t="str">
        <f t="shared" si="17"/>
        <v/>
      </c>
      <c r="G195" s="48"/>
      <c r="H195" s="42">
        <f t="shared" si="12"/>
        <v>0</v>
      </c>
      <c r="I195" s="13"/>
    </row>
    <row r="196" spans="1:9" ht="15" customHeight="1">
      <c r="A196" s="29"/>
      <c r="B196" s="39" t="str">
        <f t="shared" si="13"/>
        <v/>
      </c>
      <c r="C196" s="40" t="str">
        <f t="shared" si="14"/>
        <v/>
      </c>
      <c r="D196" s="41" t="str">
        <f t="shared" si="15"/>
        <v/>
      </c>
      <c r="E196" s="42" t="str">
        <f t="shared" si="16"/>
        <v/>
      </c>
      <c r="F196" s="42" t="str">
        <f t="shared" si="17"/>
        <v/>
      </c>
      <c r="G196" s="48"/>
      <c r="H196" s="42">
        <f t="shared" si="12"/>
        <v>0</v>
      </c>
      <c r="I196" s="13"/>
    </row>
    <row r="197" spans="1:9" ht="15" customHeight="1">
      <c r="A197" s="29"/>
      <c r="B197" s="39" t="str">
        <f t="shared" si="13"/>
        <v/>
      </c>
      <c r="C197" s="40" t="str">
        <f t="shared" si="14"/>
        <v/>
      </c>
      <c r="D197" s="41" t="str">
        <f t="shared" si="15"/>
        <v/>
      </c>
      <c r="E197" s="42" t="str">
        <f t="shared" si="16"/>
        <v/>
      </c>
      <c r="F197" s="42" t="str">
        <f t="shared" si="17"/>
        <v/>
      </c>
      <c r="G197" s="48"/>
      <c r="H197" s="42">
        <f t="shared" si="12"/>
        <v>0</v>
      </c>
      <c r="I197" s="13"/>
    </row>
    <row r="198" spans="1:9" ht="15" customHeight="1">
      <c r="A198" s="29"/>
      <c r="B198" s="39" t="str">
        <f t="shared" si="13"/>
        <v/>
      </c>
      <c r="C198" s="40" t="str">
        <f t="shared" si="14"/>
        <v/>
      </c>
      <c r="D198" s="41" t="str">
        <f t="shared" si="15"/>
        <v/>
      </c>
      <c r="E198" s="42" t="str">
        <f t="shared" si="16"/>
        <v/>
      </c>
      <c r="F198" s="42" t="str">
        <f t="shared" si="17"/>
        <v/>
      </c>
      <c r="G198" s="48"/>
      <c r="H198" s="42">
        <f t="shared" si="12"/>
        <v>0</v>
      </c>
      <c r="I198" s="13"/>
    </row>
    <row r="199" spans="1:9" ht="15" customHeight="1">
      <c r="A199" s="29"/>
      <c r="B199" s="39" t="str">
        <f t="shared" si="13"/>
        <v/>
      </c>
      <c r="C199" s="40" t="str">
        <f t="shared" si="14"/>
        <v/>
      </c>
      <c r="D199" s="41" t="str">
        <f t="shared" si="15"/>
        <v/>
      </c>
      <c r="E199" s="42" t="str">
        <f t="shared" si="16"/>
        <v/>
      </c>
      <c r="F199" s="42" t="str">
        <f t="shared" si="17"/>
        <v/>
      </c>
      <c r="G199" s="48"/>
      <c r="H199" s="42">
        <f t="shared" si="12"/>
        <v>0</v>
      </c>
      <c r="I199" s="13"/>
    </row>
    <row r="200" spans="1:9" ht="15" customHeight="1">
      <c r="A200" s="29"/>
      <c r="B200" s="39" t="str">
        <f t="shared" si="13"/>
        <v/>
      </c>
      <c r="C200" s="40" t="str">
        <f t="shared" si="14"/>
        <v/>
      </c>
      <c r="D200" s="41" t="str">
        <f t="shared" si="15"/>
        <v/>
      </c>
      <c r="E200" s="42" t="str">
        <f t="shared" si="16"/>
        <v/>
      </c>
      <c r="F200" s="42" t="str">
        <f t="shared" si="17"/>
        <v/>
      </c>
      <c r="G200" s="48"/>
      <c r="H200" s="42">
        <f t="shared" si="12"/>
        <v>0</v>
      </c>
      <c r="I200" s="13"/>
    </row>
    <row r="201" spans="1:9" ht="15" customHeight="1">
      <c r="A201" s="29"/>
      <c r="B201" s="39" t="str">
        <f t="shared" si="13"/>
        <v/>
      </c>
      <c r="C201" s="40" t="str">
        <f t="shared" si="14"/>
        <v/>
      </c>
      <c r="D201" s="41" t="str">
        <f t="shared" si="15"/>
        <v/>
      </c>
      <c r="E201" s="42" t="str">
        <f t="shared" si="16"/>
        <v/>
      </c>
      <c r="F201" s="42" t="str">
        <f t="shared" si="17"/>
        <v/>
      </c>
      <c r="G201" s="48"/>
      <c r="H201" s="42">
        <f t="shared" si="12"/>
        <v>0</v>
      </c>
      <c r="I201" s="13"/>
    </row>
    <row r="202" spans="1:9" ht="15" customHeight="1">
      <c r="A202" s="29"/>
      <c r="B202" s="39" t="str">
        <f t="shared" si="13"/>
        <v/>
      </c>
      <c r="C202" s="40" t="str">
        <f t="shared" si="14"/>
        <v/>
      </c>
      <c r="D202" s="41" t="str">
        <f t="shared" si="15"/>
        <v/>
      </c>
      <c r="E202" s="42" t="str">
        <f t="shared" si="16"/>
        <v/>
      </c>
      <c r="F202" s="42" t="str">
        <f t="shared" si="17"/>
        <v/>
      </c>
      <c r="G202" s="48"/>
      <c r="H202" s="42">
        <f t="shared" si="12"/>
        <v>0</v>
      </c>
      <c r="I202" s="13"/>
    </row>
    <row r="203" spans="1:9" ht="15" customHeight="1">
      <c r="A203" s="29"/>
      <c r="B203" s="39" t="str">
        <f t="shared" si="13"/>
        <v/>
      </c>
      <c r="C203" s="40" t="str">
        <f t="shared" si="14"/>
        <v/>
      </c>
      <c r="D203" s="41" t="str">
        <f t="shared" si="15"/>
        <v/>
      </c>
      <c r="E203" s="42" t="str">
        <f t="shared" si="16"/>
        <v/>
      </c>
      <c r="F203" s="42" t="str">
        <f t="shared" si="17"/>
        <v/>
      </c>
      <c r="G203" s="48"/>
      <c r="H203" s="42">
        <f t="shared" si="12"/>
        <v>0</v>
      </c>
      <c r="I203" s="13"/>
    </row>
    <row r="204" spans="1:9" ht="15" customHeight="1">
      <c r="A204" s="29"/>
      <c r="B204" s="39" t="str">
        <f t="shared" si="13"/>
        <v/>
      </c>
      <c r="C204" s="40" t="str">
        <f t="shared" si="14"/>
        <v/>
      </c>
      <c r="D204" s="41" t="str">
        <f t="shared" si="15"/>
        <v/>
      </c>
      <c r="E204" s="42" t="str">
        <f t="shared" si="16"/>
        <v/>
      </c>
      <c r="F204" s="42" t="str">
        <f t="shared" si="17"/>
        <v/>
      </c>
      <c r="G204" s="48"/>
      <c r="H204" s="42">
        <f t="shared" si="12"/>
        <v>0</v>
      </c>
      <c r="I204" s="13"/>
    </row>
    <row r="205" spans="1:9" ht="15" customHeight="1">
      <c r="A205" s="29"/>
      <c r="B205" s="39" t="str">
        <f t="shared" si="13"/>
        <v/>
      </c>
      <c r="C205" s="40" t="str">
        <f t="shared" si="14"/>
        <v/>
      </c>
      <c r="D205" s="41" t="str">
        <f t="shared" si="15"/>
        <v/>
      </c>
      <c r="E205" s="42" t="str">
        <f t="shared" si="16"/>
        <v/>
      </c>
      <c r="F205" s="42" t="str">
        <f t="shared" si="17"/>
        <v/>
      </c>
      <c r="G205" s="48"/>
      <c r="H205" s="42">
        <f t="shared" si="12"/>
        <v>0</v>
      </c>
      <c r="I205" s="13"/>
    </row>
    <row r="206" spans="1:9" ht="15" customHeight="1">
      <c r="A206" s="29"/>
      <c r="B206" s="39" t="str">
        <f t="shared" si="13"/>
        <v/>
      </c>
      <c r="C206" s="40" t="str">
        <f t="shared" si="14"/>
        <v/>
      </c>
      <c r="D206" s="41" t="str">
        <f t="shared" si="15"/>
        <v/>
      </c>
      <c r="E206" s="42" t="str">
        <f t="shared" si="16"/>
        <v/>
      </c>
      <c r="F206" s="42" t="str">
        <f t="shared" si="17"/>
        <v/>
      </c>
      <c r="G206" s="48"/>
      <c r="H206" s="42">
        <f t="shared" si="12"/>
        <v>0</v>
      </c>
      <c r="I206" s="13"/>
    </row>
    <row r="207" spans="1:9" ht="15" customHeight="1">
      <c r="A207" s="29"/>
      <c r="B207" s="39" t="str">
        <f t="shared" si="13"/>
        <v/>
      </c>
      <c r="C207" s="40" t="str">
        <f t="shared" si="14"/>
        <v/>
      </c>
      <c r="D207" s="41" t="str">
        <f t="shared" si="15"/>
        <v/>
      </c>
      <c r="E207" s="42" t="str">
        <f t="shared" si="16"/>
        <v/>
      </c>
      <c r="F207" s="42" t="str">
        <f t="shared" si="17"/>
        <v/>
      </c>
      <c r="G207" s="48"/>
      <c r="H207" s="42">
        <f t="shared" si="12"/>
        <v>0</v>
      </c>
      <c r="I207" s="13"/>
    </row>
    <row r="208" spans="1:9" ht="15" customHeight="1">
      <c r="A208" s="29"/>
      <c r="B208" s="39" t="str">
        <f t="shared" si="13"/>
        <v/>
      </c>
      <c r="C208" s="40" t="str">
        <f t="shared" si="14"/>
        <v/>
      </c>
      <c r="D208" s="41" t="str">
        <f t="shared" si="15"/>
        <v/>
      </c>
      <c r="E208" s="42" t="str">
        <f t="shared" si="16"/>
        <v/>
      </c>
      <c r="F208" s="42" t="str">
        <f t="shared" si="17"/>
        <v/>
      </c>
      <c r="G208" s="48"/>
      <c r="H208" s="42">
        <f t="shared" si="12"/>
        <v>0</v>
      </c>
      <c r="I208" s="13"/>
    </row>
    <row r="209" spans="1:9" ht="15" customHeight="1">
      <c r="A209" s="29"/>
      <c r="B209" s="39" t="str">
        <f t="shared" si="13"/>
        <v/>
      </c>
      <c r="C209" s="40" t="str">
        <f t="shared" si="14"/>
        <v/>
      </c>
      <c r="D209" s="41" t="str">
        <f t="shared" si="15"/>
        <v/>
      </c>
      <c r="E209" s="42" t="str">
        <f t="shared" si="16"/>
        <v/>
      </c>
      <c r="F209" s="42" t="str">
        <f t="shared" si="17"/>
        <v/>
      </c>
      <c r="G209" s="48"/>
      <c r="H209" s="42">
        <f t="shared" si="12"/>
        <v>0</v>
      </c>
      <c r="I209" s="13"/>
    </row>
    <row r="210" spans="1:9" ht="15" customHeight="1">
      <c r="A210" s="29"/>
      <c r="B210" s="39" t="str">
        <f t="shared" si="13"/>
        <v/>
      </c>
      <c r="C210" s="40" t="str">
        <f t="shared" si="14"/>
        <v/>
      </c>
      <c r="D210" s="41" t="str">
        <f t="shared" si="15"/>
        <v/>
      </c>
      <c r="E210" s="42" t="str">
        <f t="shared" si="16"/>
        <v/>
      </c>
      <c r="F210" s="42" t="str">
        <f t="shared" si="17"/>
        <v/>
      </c>
      <c r="G210" s="48"/>
      <c r="H210" s="42">
        <f t="shared" si="12"/>
        <v>0</v>
      </c>
      <c r="I210" s="13"/>
    </row>
    <row r="211" spans="1:9" ht="15" customHeight="1">
      <c r="A211" s="29"/>
      <c r="B211" s="39" t="str">
        <f t="shared" si="13"/>
        <v/>
      </c>
      <c r="C211" s="40" t="str">
        <f t="shared" si="14"/>
        <v/>
      </c>
      <c r="D211" s="41" t="str">
        <f t="shared" si="15"/>
        <v/>
      </c>
      <c r="E211" s="42" t="str">
        <f t="shared" si="16"/>
        <v/>
      </c>
      <c r="F211" s="42" t="str">
        <f t="shared" si="17"/>
        <v/>
      </c>
      <c r="G211" s="48"/>
      <c r="H211" s="42">
        <f t="shared" si="12"/>
        <v>0</v>
      </c>
      <c r="I211" s="13"/>
    </row>
    <row r="212" spans="1:9" ht="15" customHeight="1">
      <c r="A212" s="29"/>
      <c r="B212" s="39" t="str">
        <f t="shared" si="13"/>
        <v/>
      </c>
      <c r="C212" s="40" t="str">
        <f t="shared" si="14"/>
        <v/>
      </c>
      <c r="D212" s="41" t="str">
        <f t="shared" si="15"/>
        <v/>
      </c>
      <c r="E212" s="42" t="str">
        <f t="shared" si="16"/>
        <v/>
      </c>
      <c r="F212" s="42" t="str">
        <f t="shared" si="17"/>
        <v/>
      </c>
      <c r="G212" s="48"/>
      <c r="H212" s="42">
        <f t="shared" si="12"/>
        <v>0</v>
      </c>
      <c r="I212" s="13"/>
    </row>
    <row r="213" spans="1:9" ht="15" customHeight="1">
      <c r="A213" s="29"/>
      <c r="B213" s="39" t="str">
        <f t="shared" si="13"/>
        <v/>
      </c>
      <c r="C213" s="40" t="str">
        <f t="shared" si="14"/>
        <v/>
      </c>
      <c r="D213" s="41" t="str">
        <f t="shared" si="15"/>
        <v/>
      </c>
      <c r="E213" s="42" t="str">
        <f t="shared" si="16"/>
        <v/>
      </c>
      <c r="F213" s="42" t="str">
        <f t="shared" si="17"/>
        <v/>
      </c>
      <c r="G213" s="48"/>
      <c r="H213" s="42">
        <f t="shared" si="12"/>
        <v>0</v>
      </c>
      <c r="I213" s="13"/>
    </row>
    <row r="214" spans="1:9" ht="15" customHeight="1">
      <c r="A214" s="29"/>
      <c r="B214" s="39" t="str">
        <f t="shared" si="13"/>
        <v/>
      </c>
      <c r="C214" s="40" t="str">
        <f t="shared" si="14"/>
        <v/>
      </c>
      <c r="D214" s="41" t="str">
        <f t="shared" si="15"/>
        <v/>
      </c>
      <c r="E214" s="42" t="str">
        <f t="shared" si="16"/>
        <v/>
      </c>
      <c r="F214" s="42" t="str">
        <f t="shared" si="17"/>
        <v/>
      </c>
      <c r="G214" s="48"/>
      <c r="H214" s="42">
        <f t="shared" si="12"/>
        <v>0</v>
      </c>
      <c r="I214" s="13"/>
    </row>
    <row r="215" spans="1:9" ht="15" customHeight="1">
      <c r="A215" s="29"/>
      <c r="B215" s="39" t="str">
        <f t="shared" si="13"/>
        <v/>
      </c>
      <c r="C215" s="40" t="str">
        <f t="shared" si="14"/>
        <v/>
      </c>
      <c r="D215" s="41" t="str">
        <f t="shared" si="15"/>
        <v/>
      </c>
      <c r="E215" s="42" t="str">
        <f t="shared" si="16"/>
        <v/>
      </c>
      <c r="F215" s="42" t="str">
        <f t="shared" si="17"/>
        <v/>
      </c>
      <c r="G215" s="48"/>
      <c r="H215" s="42">
        <f t="shared" si="12"/>
        <v>0</v>
      </c>
      <c r="I215" s="13"/>
    </row>
    <row r="216" spans="1:9" ht="15" customHeight="1">
      <c r="A216" s="29"/>
      <c r="B216" s="39" t="str">
        <f t="shared" si="13"/>
        <v/>
      </c>
      <c r="C216" s="40" t="str">
        <f t="shared" si="14"/>
        <v/>
      </c>
      <c r="D216" s="41" t="str">
        <f t="shared" si="15"/>
        <v/>
      </c>
      <c r="E216" s="42" t="str">
        <f t="shared" si="16"/>
        <v/>
      </c>
      <c r="F216" s="42" t="str">
        <f t="shared" si="17"/>
        <v/>
      </c>
      <c r="G216" s="48"/>
      <c r="H216" s="42">
        <f t="shared" si="12"/>
        <v>0</v>
      </c>
      <c r="I216" s="13"/>
    </row>
    <row r="217" spans="1:9" ht="15" customHeight="1">
      <c r="A217" s="29"/>
      <c r="B217" s="39" t="str">
        <f t="shared" si="13"/>
        <v/>
      </c>
      <c r="C217" s="40" t="str">
        <f t="shared" si="14"/>
        <v/>
      </c>
      <c r="D217" s="41" t="str">
        <f t="shared" si="15"/>
        <v/>
      </c>
      <c r="E217" s="42" t="str">
        <f t="shared" si="16"/>
        <v/>
      </c>
      <c r="F217" s="42" t="str">
        <f t="shared" si="17"/>
        <v/>
      </c>
      <c r="G217" s="48"/>
      <c r="H217" s="42">
        <f t="shared" si="12"/>
        <v>0</v>
      </c>
      <c r="I217" s="13"/>
    </row>
    <row r="218" spans="1:9" ht="15" customHeight="1">
      <c r="A218" s="29"/>
      <c r="B218" s="39" t="str">
        <f t="shared" si="13"/>
        <v/>
      </c>
      <c r="C218" s="40" t="str">
        <f t="shared" si="14"/>
        <v/>
      </c>
      <c r="D218" s="41" t="str">
        <f t="shared" si="15"/>
        <v/>
      </c>
      <c r="E218" s="42" t="str">
        <f t="shared" si="16"/>
        <v/>
      </c>
      <c r="F218" s="42" t="str">
        <f t="shared" si="17"/>
        <v/>
      </c>
      <c r="G218" s="48"/>
      <c r="H218" s="42">
        <f t="shared" si="12"/>
        <v>0</v>
      </c>
      <c r="I218" s="13"/>
    </row>
    <row r="219" spans="1:9" ht="15" customHeight="1">
      <c r="A219" s="29"/>
      <c r="B219" s="39" t="str">
        <f t="shared" si="13"/>
        <v/>
      </c>
      <c r="C219" s="40" t="str">
        <f t="shared" si="14"/>
        <v/>
      </c>
      <c r="D219" s="41" t="str">
        <f t="shared" si="15"/>
        <v/>
      </c>
      <c r="E219" s="42" t="str">
        <f t="shared" si="16"/>
        <v/>
      </c>
      <c r="F219" s="42" t="str">
        <f t="shared" si="17"/>
        <v/>
      </c>
      <c r="G219" s="48"/>
      <c r="H219" s="42">
        <f t="shared" si="12"/>
        <v>0</v>
      </c>
      <c r="I219" s="13"/>
    </row>
    <row r="220" spans="1:9" ht="15" customHeight="1">
      <c r="A220" s="29"/>
      <c r="B220" s="39" t="str">
        <f t="shared" si="13"/>
        <v/>
      </c>
      <c r="C220" s="40" t="str">
        <f t="shared" si="14"/>
        <v/>
      </c>
      <c r="D220" s="41" t="str">
        <f t="shared" si="15"/>
        <v/>
      </c>
      <c r="E220" s="42" t="str">
        <f t="shared" si="16"/>
        <v/>
      </c>
      <c r="F220" s="42" t="str">
        <f t="shared" si="17"/>
        <v/>
      </c>
      <c r="G220" s="48"/>
      <c r="H220" s="42">
        <f t="shared" ref="H220:H283" si="18">IF(B220="",0,ROUND(H219-E220-G220,2))</f>
        <v>0</v>
      </c>
      <c r="I220" s="13"/>
    </row>
    <row r="221" spans="1:9" ht="15" customHeight="1">
      <c r="A221" s="29"/>
      <c r="B221" s="39" t="str">
        <f t="shared" ref="B221:B284" si="19">IF(B220&lt;$D$19,IF(H220&gt;0,B220+1,""),"")</f>
        <v/>
      </c>
      <c r="C221" s="40" t="str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/>
      </c>
      <c r="D221" s="41" t="str">
        <f t="shared" ref="D221:D284" si="21">IF(C221="","",IF($D$18+F221&gt;H220,ROUND(H220+F221,2),$D$18))</f>
        <v/>
      </c>
      <c r="E221" s="42" t="str">
        <f t="shared" ref="E221:E284" si="22">IF(C221="","",D221-F221)</f>
        <v/>
      </c>
      <c r="F221" s="42" t="str">
        <f t="shared" ref="F221:F284" si="23">IF(C221="","",ROUND(H220*$D$12/payments_per_year,2))</f>
        <v/>
      </c>
      <c r="G221" s="48"/>
      <c r="H221" s="42">
        <f t="shared" si="18"/>
        <v>0</v>
      </c>
      <c r="I221" s="13"/>
    </row>
    <row r="222" spans="1:9" ht="15" customHeight="1">
      <c r="A222" s="29"/>
      <c r="B222" s="39" t="str">
        <f t="shared" si="19"/>
        <v/>
      </c>
      <c r="C222" s="40" t="str">
        <f t="shared" si="20"/>
        <v/>
      </c>
      <c r="D222" s="41" t="str">
        <f t="shared" si="21"/>
        <v/>
      </c>
      <c r="E222" s="42" t="str">
        <f t="shared" si="22"/>
        <v/>
      </c>
      <c r="F222" s="42" t="str">
        <f t="shared" si="23"/>
        <v/>
      </c>
      <c r="G222" s="48"/>
      <c r="H222" s="42">
        <f t="shared" si="18"/>
        <v>0</v>
      </c>
      <c r="I222" s="13"/>
    </row>
    <row r="223" spans="1:9" ht="15" customHeight="1">
      <c r="A223" s="29"/>
      <c r="B223" s="39" t="str">
        <f t="shared" si="19"/>
        <v/>
      </c>
      <c r="C223" s="40" t="str">
        <f t="shared" si="20"/>
        <v/>
      </c>
      <c r="D223" s="41" t="str">
        <f t="shared" si="21"/>
        <v/>
      </c>
      <c r="E223" s="42" t="str">
        <f t="shared" si="22"/>
        <v/>
      </c>
      <c r="F223" s="42" t="str">
        <f t="shared" si="23"/>
        <v/>
      </c>
      <c r="G223" s="48"/>
      <c r="H223" s="42">
        <f t="shared" si="18"/>
        <v>0</v>
      </c>
      <c r="I223" s="13"/>
    </row>
    <row r="224" spans="1:9" ht="15" customHeight="1">
      <c r="A224" s="29"/>
      <c r="B224" s="39" t="str">
        <f t="shared" si="19"/>
        <v/>
      </c>
      <c r="C224" s="40" t="str">
        <f t="shared" si="20"/>
        <v/>
      </c>
      <c r="D224" s="41" t="str">
        <f t="shared" si="21"/>
        <v/>
      </c>
      <c r="E224" s="42" t="str">
        <f t="shared" si="22"/>
        <v/>
      </c>
      <c r="F224" s="42" t="str">
        <f t="shared" si="23"/>
        <v/>
      </c>
      <c r="G224" s="48"/>
      <c r="H224" s="42">
        <f t="shared" si="18"/>
        <v>0</v>
      </c>
      <c r="I224" s="13"/>
    </row>
    <row r="225" spans="1:9" ht="15" customHeight="1">
      <c r="A225" s="29"/>
      <c r="B225" s="39" t="str">
        <f t="shared" si="19"/>
        <v/>
      </c>
      <c r="C225" s="40" t="str">
        <f t="shared" si="20"/>
        <v/>
      </c>
      <c r="D225" s="41" t="str">
        <f t="shared" si="21"/>
        <v/>
      </c>
      <c r="E225" s="42" t="str">
        <f t="shared" si="22"/>
        <v/>
      </c>
      <c r="F225" s="42" t="str">
        <f t="shared" si="23"/>
        <v/>
      </c>
      <c r="G225" s="48"/>
      <c r="H225" s="42">
        <f t="shared" si="18"/>
        <v>0</v>
      </c>
      <c r="I225" s="13"/>
    </row>
    <row r="226" spans="1:9" ht="15" customHeight="1">
      <c r="A226" s="29"/>
      <c r="B226" s="39" t="str">
        <f t="shared" si="19"/>
        <v/>
      </c>
      <c r="C226" s="40" t="str">
        <f t="shared" si="20"/>
        <v/>
      </c>
      <c r="D226" s="41" t="str">
        <f t="shared" si="21"/>
        <v/>
      </c>
      <c r="E226" s="42" t="str">
        <f t="shared" si="22"/>
        <v/>
      </c>
      <c r="F226" s="42" t="str">
        <f t="shared" si="23"/>
        <v/>
      </c>
      <c r="G226" s="48"/>
      <c r="H226" s="42">
        <f t="shared" si="18"/>
        <v>0</v>
      </c>
      <c r="I226" s="13"/>
    </row>
    <row r="227" spans="1:9" ht="15" customHeight="1">
      <c r="A227" s="29"/>
      <c r="B227" s="39" t="str">
        <f t="shared" si="19"/>
        <v/>
      </c>
      <c r="C227" s="40" t="str">
        <f t="shared" si="20"/>
        <v/>
      </c>
      <c r="D227" s="41" t="str">
        <f t="shared" si="21"/>
        <v/>
      </c>
      <c r="E227" s="42" t="str">
        <f t="shared" si="22"/>
        <v/>
      </c>
      <c r="F227" s="42" t="str">
        <f t="shared" si="23"/>
        <v/>
      </c>
      <c r="G227" s="48"/>
      <c r="H227" s="42">
        <f t="shared" si="18"/>
        <v>0</v>
      </c>
      <c r="I227" s="13"/>
    </row>
    <row r="228" spans="1:9" ht="15" customHeight="1">
      <c r="A228" s="29"/>
      <c r="B228" s="39" t="str">
        <f t="shared" si="19"/>
        <v/>
      </c>
      <c r="C228" s="40" t="str">
        <f t="shared" si="20"/>
        <v/>
      </c>
      <c r="D228" s="41" t="str">
        <f t="shared" si="21"/>
        <v/>
      </c>
      <c r="E228" s="42" t="str">
        <f t="shared" si="22"/>
        <v/>
      </c>
      <c r="F228" s="42" t="str">
        <f t="shared" si="23"/>
        <v/>
      </c>
      <c r="G228" s="48"/>
      <c r="H228" s="42">
        <f t="shared" si="18"/>
        <v>0</v>
      </c>
      <c r="I228" s="13"/>
    </row>
    <row r="229" spans="1:9" ht="15" customHeight="1">
      <c r="A229" s="29"/>
      <c r="B229" s="39" t="str">
        <f t="shared" si="19"/>
        <v/>
      </c>
      <c r="C229" s="40" t="str">
        <f t="shared" si="20"/>
        <v/>
      </c>
      <c r="D229" s="41" t="str">
        <f t="shared" si="21"/>
        <v/>
      </c>
      <c r="E229" s="42" t="str">
        <f t="shared" si="22"/>
        <v/>
      </c>
      <c r="F229" s="42" t="str">
        <f t="shared" si="23"/>
        <v/>
      </c>
      <c r="G229" s="48"/>
      <c r="H229" s="42">
        <f t="shared" si="18"/>
        <v>0</v>
      </c>
      <c r="I229" s="13"/>
    </row>
    <row r="230" spans="1:9" ht="15" customHeight="1">
      <c r="A230" s="29"/>
      <c r="B230" s="39" t="str">
        <f t="shared" si="19"/>
        <v/>
      </c>
      <c r="C230" s="40" t="str">
        <f t="shared" si="20"/>
        <v/>
      </c>
      <c r="D230" s="41" t="str">
        <f t="shared" si="21"/>
        <v/>
      </c>
      <c r="E230" s="42" t="str">
        <f t="shared" si="22"/>
        <v/>
      </c>
      <c r="F230" s="42" t="str">
        <f t="shared" si="23"/>
        <v/>
      </c>
      <c r="G230" s="48"/>
      <c r="H230" s="42">
        <f t="shared" si="18"/>
        <v>0</v>
      </c>
      <c r="I230" s="13"/>
    </row>
    <row r="231" spans="1:9" ht="15" customHeight="1">
      <c r="A231" s="29"/>
      <c r="B231" s="39" t="str">
        <f t="shared" si="19"/>
        <v/>
      </c>
      <c r="C231" s="40" t="str">
        <f t="shared" si="20"/>
        <v/>
      </c>
      <c r="D231" s="41" t="str">
        <f t="shared" si="21"/>
        <v/>
      </c>
      <c r="E231" s="42" t="str">
        <f t="shared" si="22"/>
        <v/>
      </c>
      <c r="F231" s="42" t="str">
        <f t="shared" si="23"/>
        <v/>
      </c>
      <c r="G231" s="48"/>
      <c r="H231" s="42">
        <f t="shared" si="18"/>
        <v>0</v>
      </c>
      <c r="I231" s="13"/>
    </row>
    <row r="232" spans="1:9" ht="15" customHeight="1">
      <c r="A232" s="29"/>
      <c r="B232" s="39" t="str">
        <f t="shared" si="19"/>
        <v/>
      </c>
      <c r="C232" s="40" t="str">
        <f t="shared" si="20"/>
        <v/>
      </c>
      <c r="D232" s="41" t="str">
        <f t="shared" si="21"/>
        <v/>
      </c>
      <c r="E232" s="42" t="str">
        <f t="shared" si="22"/>
        <v/>
      </c>
      <c r="F232" s="42" t="str">
        <f t="shared" si="23"/>
        <v/>
      </c>
      <c r="G232" s="48"/>
      <c r="H232" s="42">
        <f t="shared" si="18"/>
        <v>0</v>
      </c>
      <c r="I232" s="13"/>
    </row>
    <row r="233" spans="1:9" ht="15" customHeight="1">
      <c r="A233" s="29"/>
      <c r="B233" s="39" t="str">
        <f t="shared" si="19"/>
        <v/>
      </c>
      <c r="C233" s="40" t="str">
        <f t="shared" si="20"/>
        <v/>
      </c>
      <c r="D233" s="41" t="str">
        <f t="shared" si="21"/>
        <v/>
      </c>
      <c r="E233" s="42" t="str">
        <f t="shared" si="22"/>
        <v/>
      </c>
      <c r="F233" s="42" t="str">
        <f t="shared" si="23"/>
        <v/>
      </c>
      <c r="G233" s="48"/>
      <c r="H233" s="42">
        <f t="shared" si="18"/>
        <v>0</v>
      </c>
      <c r="I233" s="13"/>
    </row>
    <row r="234" spans="1:9" ht="15" customHeight="1">
      <c r="A234" s="29"/>
      <c r="B234" s="39" t="str">
        <f t="shared" si="19"/>
        <v/>
      </c>
      <c r="C234" s="40" t="str">
        <f t="shared" si="20"/>
        <v/>
      </c>
      <c r="D234" s="41" t="str">
        <f t="shared" si="21"/>
        <v/>
      </c>
      <c r="E234" s="42" t="str">
        <f t="shared" si="22"/>
        <v/>
      </c>
      <c r="F234" s="42" t="str">
        <f t="shared" si="23"/>
        <v/>
      </c>
      <c r="G234" s="48"/>
      <c r="H234" s="42">
        <f t="shared" si="18"/>
        <v>0</v>
      </c>
      <c r="I234" s="13"/>
    </row>
    <row r="235" spans="1:9" ht="15" customHeight="1">
      <c r="A235" s="29"/>
      <c r="B235" s="39" t="str">
        <f t="shared" si="19"/>
        <v/>
      </c>
      <c r="C235" s="40" t="str">
        <f t="shared" si="20"/>
        <v/>
      </c>
      <c r="D235" s="41" t="str">
        <f t="shared" si="21"/>
        <v/>
      </c>
      <c r="E235" s="42" t="str">
        <f t="shared" si="22"/>
        <v/>
      </c>
      <c r="F235" s="42" t="str">
        <f t="shared" si="23"/>
        <v/>
      </c>
      <c r="G235" s="48"/>
      <c r="H235" s="42">
        <f t="shared" si="18"/>
        <v>0</v>
      </c>
      <c r="I235" s="13"/>
    </row>
    <row r="236" spans="1:9" ht="15" customHeight="1">
      <c r="A236" s="29"/>
      <c r="B236" s="39" t="str">
        <f t="shared" si="19"/>
        <v/>
      </c>
      <c r="C236" s="40" t="str">
        <f t="shared" si="20"/>
        <v/>
      </c>
      <c r="D236" s="41" t="str">
        <f t="shared" si="21"/>
        <v/>
      </c>
      <c r="E236" s="42" t="str">
        <f t="shared" si="22"/>
        <v/>
      </c>
      <c r="F236" s="42" t="str">
        <f t="shared" si="23"/>
        <v/>
      </c>
      <c r="G236" s="48"/>
      <c r="H236" s="42">
        <f t="shared" si="18"/>
        <v>0</v>
      </c>
      <c r="I236" s="13"/>
    </row>
    <row r="237" spans="1:9" ht="15" customHeight="1">
      <c r="A237" s="29"/>
      <c r="B237" s="39" t="str">
        <f t="shared" si="19"/>
        <v/>
      </c>
      <c r="C237" s="40" t="str">
        <f t="shared" si="20"/>
        <v/>
      </c>
      <c r="D237" s="41" t="str">
        <f t="shared" si="21"/>
        <v/>
      </c>
      <c r="E237" s="42" t="str">
        <f t="shared" si="22"/>
        <v/>
      </c>
      <c r="F237" s="42" t="str">
        <f t="shared" si="23"/>
        <v/>
      </c>
      <c r="G237" s="48"/>
      <c r="H237" s="42">
        <f t="shared" si="18"/>
        <v>0</v>
      </c>
      <c r="I237" s="13"/>
    </row>
    <row r="238" spans="1:9" ht="15" customHeight="1">
      <c r="A238" s="29"/>
      <c r="B238" s="39" t="str">
        <f t="shared" si="19"/>
        <v/>
      </c>
      <c r="C238" s="40" t="str">
        <f t="shared" si="20"/>
        <v/>
      </c>
      <c r="D238" s="41" t="str">
        <f t="shared" si="21"/>
        <v/>
      </c>
      <c r="E238" s="42" t="str">
        <f t="shared" si="22"/>
        <v/>
      </c>
      <c r="F238" s="42" t="str">
        <f t="shared" si="23"/>
        <v/>
      </c>
      <c r="G238" s="48"/>
      <c r="H238" s="42">
        <f t="shared" si="18"/>
        <v>0</v>
      </c>
      <c r="I238" s="13"/>
    </row>
    <row r="239" spans="1:9" ht="15" customHeight="1">
      <c r="A239" s="29"/>
      <c r="B239" s="39" t="str">
        <f t="shared" si="19"/>
        <v/>
      </c>
      <c r="C239" s="40" t="str">
        <f t="shared" si="20"/>
        <v/>
      </c>
      <c r="D239" s="41" t="str">
        <f t="shared" si="21"/>
        <v/>
      </c>
      <c r="E239" s="42" t="str">
        <f t="shared" si="22"/>
        <v/>
      </c>
      <c r="F239" s="42" t="str">
        <f t="shared" si="23"/>
        <v/>
      </c>
      <c r="G239" s="48"/>
      <c r="H239" s="42">
        <f t="shared" si="18"/>
        <v>0</v>
      </c>
      <c r="I239" s="13"/>
    </row>
    <row r="240" spans="1:9" ht="15" customHeight="1">
      <c r="A240" s="29"/>
      <c r="B240" s="39" t="str">
        <f t="shared" si="19"/>
        <v/>
      </c>
      <c r="C240" s="40" t="str">
        <f t="shared" si="20"/>
        <v/>
      </c>
      <c r="D240" s="41" t="str">
        <f t="shared" si="21"/>
        <v/>
      </c>
      <c r="E240" s="42" t="str">
        <f t="shared" si="22"/>
        <v/>
      </c>
      <c r="F240" s="42" t="str">
        <f t="shared" si="23"/>
        <v/>
      </c>
      <c r="G240" s="48"/>
      <c r="H240" s="42">
        <f t="shared" si="18"/>
        <v>0</v>
      </c>
      <c r="I240" s="13"/>
    </row>
    <row r="241" spans="1:9" ht="15" customHeight="1">
      <c r="A241" s="29"/>
      <c r="B241" s="39" t="str">
        <f t="shared" si="19"/>
        <v/>
      </c>
      <c r="C241" s="40" t="str">
        <f t="shared" si="20"/>
        <v/>
      </c>
      <c r="D241" s="41" t="str">
        <f t="shared" si="21"/>
        <v/>
      </c>
      <c r="E241" s="42" t="str">
        <f t="shared" si="22"/>
        <v/>
      </c>
      <c r="F241" s="42" t="str">
        <f t="shared" si="23"/>
        <v/>
      </c>
      <c r="G241" s="48"/>
      <c r="H241" s="42">
        <f t="shared" si="18"/>
        <v>0</v>
      </c>
      <c r="I241" s="13"/>
    </row>
    <row r="242" spans="1:9" ht="15" customHeight="1">
      <c r="A242" s="29"/>
      <c r="B242" s="39" t="str">
        <f t="shared" si="19"/>
        <v/>
      </c>
      <c r="C242" s="40" t="str">
        <f t="shared" si="20"/>
        <v/>
      </c>
      <c r="D242" s="41" t="str">
        <f t="shared" si="21"/>
        <v/>
      </c>
      <c r="E242" s="42" t="str">
        <f t="shared" si="22"/>
        <v/>
      </c>
      <c r="F242" s="42" t="str">
        <f t="shared" si="23"/>
        <v/>
      </c>
      <c r="G242" s="48"/>
      <c r="H242" s="42">
        <f t="shared" si="18"/>
        <v>0</v>
      </c>
      <c r="I242" s="13"/>
    </row>
    <row r="243" spans="1:9" ht="15" customHeight="1">
      <c r="A243" s="29"/>
      <c r="B243" s="39" t="str">
        <f t="shared" si="19"/>
        <v/>
      </c>
      <c r="C243" s="40" t="str">
        <f t="shared" si="20"/>
        <v/>
      </c>
      <c r="D243" s="41" t="str">
        <f t="shared" si="21"/>
        <v/>
      </c>
      <c r="E243" s="42" t="str">
        <f t="shared" si="22"/>
        <v/>
      </c>
      <c r="F243" s="42" t="str">
        <f t="shared" si="23"/>
        <v/>
      </c>
      <c r="G243" s="48"/>
      <c r="H243" s="42">
        <f t="shared" si="18"/>
        <v>0</v>
      </c>
      <c r="I243" s="13"/>
    </row>
    <row r="244" spans="1:9" ht="15" customHeight="1">
      <c r="A244" s="29"/>
      <c r="B244" s="39" t="str">
        <f t="shared" si="19"/>
        <v/>
      </c>
      <c r="C244" s="40" t="str">
        <f t="shared" si="20"/>
        <v/>
      </c>
      <c r="D244" s="41" t="str">
        <f t="shared" si="21"/>
        <v/>
      </c>
      <c r="E244" s="42" t="str">
        <f t="shared" si="22"/>
        <v/>
      </c>
      <c r="F244" s="42" t="str">
        <f t="shared" si="23"/>
        <v/>
      </c>
      <c r="G244" s="48"/>
      <c r="H244" s="42">
        <f t="shared" si="18"/>
        <v>0</v>
      </c>
      <c r="I244" s="13"/>
    </row>
    <row r="245" spans="1:9" ht="15" customHeight="1">
      <c r="A245" s="29"/>
      <c r="B245" s="39" t="str">
        <f t="shared" si="19"/>
        <v/>
      </c>
      <c r="C245" s="40" t="str">
        <f t="shared" si="20"/>
        <v/>
      </c>
      <c r="D245" s="41" t="str">
        <f t="shared" si="21"/>
        <v/>
      </c>
      <c r="E245" s="42" t="str">
        <f t="shared" si="22"/>
        <v/>
      </c>
      <c r="F245" s="42" t="str">
        <f t="shared" si="23"/>
        <v/>
      </c>
      <c r="G245" s="48"/>
      <c r="H245" s="42">
        <f t="shared" si="18"/>
        <v>0</v>
      </c>
      <c r="I245" s="13"/>
    </row>
    <row r="246" spans="1:9" ht="15" customHeight="1">
      <c r="A246" s="29"/>
      <c r="B246" s="39" t="str">
        <f t="shared" si="19"/>
        <v/>
      </c>
      <c r="C246" s="40" t="str">
        <f t="shared" si="20"/>
        <v/>
      </c>
      <c r="D246" s="41" t="str">
        <f t="shared" si="21"/>
        <v/>
      </c>
      <c r="E246" s="42" t="str">
        <f t="shared" si="22"/>
        <v/>
      </c>
      <c r="F246" s="42" t="str">
        <f t="shared" si="23"/>
        <v/>
      </c>
      <c r="G246" s="48"/>
      <c r="H246" s="42">
        <f t="shared" si="18"/>
        <v>0</v>
      </c>
      <c r="I246" s="13"/>
    </row>
    <row r="247" spans="1:9" ht="15" customHeight="1">
      <c r="A247" s="29"/>
      <c r="B247" s="39" t="str">
        <f t="shared" si="19"/>
        <v/>
      </c>
      <c r="C247" s="40" t="str">
        <f t="shared" si="20"/>
        <v/>
      </c>
      <c r="D247" s="41" t="str">
        <f t="shared" si="21"/>
        <v/>
      </c>
      <c r="E247" s="42" t="str">
        <f t="shared" si="22"/>
        <v/>
      </c>
      <c r="F247" s="42" t="str">
        <f t="shared" si="23"/>
        <v/>
      </c>
      <c r="G247" s="48"/>
      <c r="H247" s="42">
        <f t="shared" si="18"/>
        <v>0</v>
      </c>
      <c r="I247" s="13"/>
    </row>
    <row r="248" spans="1:9" ht="15" customHeight="1">
      <c r="A248" s="29"/>
      <c r="B248" s="39" t="str">
        <f t="shared" si="19"/>
        <v/>
      </c>
      <c r="C248" s="40" t="str">
        <f t="shared" si="20"/>
        <v/>
      </c>
      <c r="D248" s="41" t="str">
        <f t="shared" si="21"/>
        <v/>
      </c>
      <c r="E248" s="42" t="str">
        <f t="shared" si="22"/>
        <v/>
      </c>
      <c r="F248" s="42" t="str">
        <f t="shared" si="23"/>
        <v/>
      </c>
      <c r="G248" s="48"/>
      <c r="H248" s="42">
        <f t="shared" si="18"/>
        <v>0</v>
      </c>
      <c r="I248" s="13"/>
    </row>
    <row r="249" spans="1:9" ht="15" customHeight="1">
      <c r="A249" s="29"/>
      <c r="B249" s="39" t="str">
        <f t="shared" si="19"/>
        <v/>
      </c>
      <c r="C249" s="40" t="str">
        <f t="shared" si="20"/>
        <v/>
      </c>
      <c r="D249" s="41" t="str">
        <f t="shared" si="21"/>
        <v/>
      </c>
      <c r="E249" s="42" t="str">
        <f t="shared" si="22"/>
        <v/>
      </c>
      <c r="F249" s="42" t="str">
        <f t="shared" si="23"/>
        <v/>
      </c>
      <c r="G249" s="48"/>
      <c r="H249" s="42">
        <f t="shared" si="18"/>
        <v>0</v>
      </c>
      <c r="I249" s="13"/>
    </row>
    <row r="250" spans="1:9" ht="15" customHeight="1">
      <c r="A250" s="29"/>
      <c r="B250" s="39" t="str">
        <f t="shared" si="19"/>
        <v/>
      </c>
      <c r="C250" s="40" t="str">
        <f t="shared" si="20"/>
        <v/>
      </c>
      <c r="D250" s="41" t="str">
        <f t="shared" si="21"/>
        <v/>
      </c>
      <c r="E250" s="42" t="str">
        <f t="shared" si="22"/>
        <v/>
      </c>
      <c r="F250" s="42" t="str">
        <f t="shared" si="23"/>
        <v/>
      </c>
      <c r="G250" s="48"/>
      <c r="H250" s="42">
        <f t="shared" si="18"/>
        <v>0</v>
      </c>
      <c r="I250" s="13"/>
    </row>
    <row r="251" spans="1:9" ht="15" customHeight="1">
      <c r="A251" s="29"/>
      <c r="B251" s="39" t="str">
        <f t="shared" si="19"/>
        <v/>
      </c>
      <c r="C251" s="40" t="str">
        <f t="shared" si="20"/>
        <v/>
      </c>
      <c r="D251" s="41" t="str">
        <f t="shared" si="21"/>
        <v/>
      </c>
      <c r="E251" s="42" t="str">
        <f t="shared" si="22"/>
        <v/>
      </c>
      <c r="F251" s="42" t="str">
        <f t="shared" si="23"/>
        <v/>
      </c>
      <c r="G251" s="48"/>
      <c r="H251" s="42">
        <f t="shared" si="18"/>
        <v>0</v>
      </c>
      <c r="I251" s="13"/>
    </row>
    <row r="252" spans="1:9" ht="15" customHeight="1">
      <c r="A252" s="29"/>
      <c r="B252" s="39" t="str">
        <f t="shared" si="19"/>
        <v/>
      </c>
      <c r="C252" s="40" t="str">
        <f t="shared" si="20"/>
        <v/>
      </c>
      <c r="D252" s="41" t="str">
        <f t="shared" si="21"/>
        <v/>
      </c>
      <c r="E252" s="42" t="str">
        <f t="shared" si="22"/>
        <v/>
      </c>
      <c r="F252" s="42" t="str">
        <f t="shared" si="23"/>
        <v/>
      </c>
      <c r="G252" s="48"/>
      <c r="H252" s="42">
        <f t="shared" si="18"/>
        <v>0</v>
      </c>
      <c r="I252" s="13"/>
    </row>
    <row r="253" spans="1:9" ht="15" customHeight="1">
      <c r="A253" s="29"/>
      <c r="B253" s="39" t="str">
        <f t="shared" si="19"/>
        <v/>
      </c>
      <c r="C253" s="40" t="str">
        <f t="shared" si="20"/>
        <v/>
      </c>
      <c r="D253" s="41" t="str">
        <f t="shared" si="21"/>
        <v/>
      </c>
      <c r="E253" s="42" t="str">
        <f t="shared" si="22"/>
        <v/>
      </c>
      <c r="F253" s="42" t="str">
        <f t="shared" si="23"/>
        <v/>
      </c>
      <c r="G253" s="48"/>
      <c r="H253" s="42">
        <f t="shared" si="18"/>
        <v>0</v>
      </c>
      <c r="I253" s="13"/>
    </row>
    <row r="254" spans="1:9" ht="15" customHeight="1">
      <c r="A254" s="29"/>
      <c r="B254" s="39" t="str">
        <f t="shared" si="19"/>
        <v/>
      </c>
      <c r="C254" s="40" t="str">
        <f t="shared" si="20"/>
        <v/>
      </c>
      <c r="D254" s="41" t="str">
        <f t="shared" si="21"/>
        <v/>
      </c>
      <c r="E254" s="42" t="str">
        <f t="shared" si="22"/>
        <v/>
      </c>
      <c r="F254" s="42" t="str">
        <f t="shared" si="23"/>
        <v/>
      </c>
      <c r="G254" s="48"/>
      <c r="H254" s="42">
        <f t="shared" si="18"/>
        <v>0</v>
      </c>
      <c r="I254" s="13"/>
    </row>
    <row r="255" spans="1:9" ht="15" customHeight="1">
      <c r="A255" s="29"/>
      <c r="B255" s="39" t="str">
        <f t="shared" si="19"/>
        <v/>
      </c>
      <c r="C255" s="40" t="str">
        <f t="shared" si="20"/>
        <v/>
      </c>
      <c r="D255" s="41" t="str">
        <f t="shared" si="21"/>
        <v/>
      </c>
      <c r="E255" s="42" t="str">
        <f t="shared" si="22"/>
        <v/>
      </c>
      <c r="F255" s="42" t="str">
        <f t="shared" si="23"/>
        <v/>
      </c>
      <c r="G255" s="48"/>
      <c r="H255" s="42">
        <f t="shared" si="18"/>
        <v>0</v>
      </c>
      <c r="I255" s="13"/>
    </row>
    <row r="256" spans="1:9" ht="15" customHeight="1">
      <c r="A256" s="29"/>
      <c r="B256" s="39" t="str">
        <f t="shared" si="19"/>
        <v/>
      </c>
      <c r="C256" s="40" t="str">
        <f t="shared" si="20"/>
        <v/>
      </c>
      <c r="D256" s="41" t="str">
        <f t="shared" si="21"/>
        <v/>
      </c>
      <c r="E256" s="42" t="str">
        <f t="shared" si="22"/>
        <v/>
      </c>
      <c r="F256" s="42" t="str">
        <f t="shared" si="23"/>
        <v/>
      </c>
      <c r="G256" s="48"/>
      <c r="H256" s="42">
        <f t="shared" si="18"/>
        <v>0</v>
      </c>
      <c r="I256" s="13"/>
    </row>
    <row r="257" spans="1:9" ht="15" customHeight="1">
      <c r="A257" s="29"/>
      <c r="B257" s="39" t="str">
        <f t="shared" si="19"/>
        <v/>
      </c>
      <c r="C257" s="40" t="str">
        <f t="shared" si="20"/>
        <v/>
      </c>
      <c r="D257" s="41" t="str">
        <f t="shared" si="21"/>
        <v/>
      </c>
      <c r="E257" s="42" t="str">
        <f t="shared" si="22"/>
        <v/>
      </c>
      <c r="F257" s="42" t="str">
        <f t="shared" si="23"/>
        <v/>
      </c>
      <c r="G257" s="48"/>
      <c r="H257" s="42">
        <f t="shared" si="18"/>
        <v>0</v>
      </c>
      <c r="I257" s="13"/>
    </row>
    <row r="258" spans="1:9" ht="15" customHeight="1">
      <c r="A258" s="29"/>
      <c r="B258" s="39" t="str">
        <f t="shared" si="19"/>
        <v/>
      </c>
      <c r="C258" s="40" t="str">
        <f t="shared" si="20"/>
        <v/>
      </c>
      <c r="D258" s="41" t="str">
        <f t="shared" si="21"/>
        <v/>
      </c>
      <c r="E258" s="42" t="str">
        <f t="shared" si="22"/>
        <v/>
      </c>
      <c r="F258" s="42" t="str">
        <f t="shared" si="23"/>
        <v/>
      </c>
      <c r="G258" s="48"/>
      <c r="H258" s="42">
        <f t="shared" si="18"/>
        <v>0</v>
      </c>
      <c r="I258" s="13"/>
    </row>
    <row r="259" spans="1:9" ht="15" customHeight="1">
      <c r="A259" s="29"/>
      <c r="B259" s="39" t="str">
        <f t="shared" si="19"/>
        <v/>
      </c>
      <c r="C259" s="40" t="str">
        <f t="shared" si="20"/>
        <v/>
      </c>
      <c r="D259" s="41" t="str">
        <f t="shared" si="21"/>
        <v/>
      </c>
      <c r="E259" s="42" t="str">
        <f t="shared" si="22"/>
        <v/>
      </c>
      <c r="F259" s="42" t="str">
        <f t="shared" si="23"/>
        <v/>
      </c>
      <c r="G259" s="48"/>
      <c r="H259" s="42">
        <f t="shared" si="18"/>
        <v>0</v>
      </c>
      <c r="I259" s="13"/>
    </row>
    <row r="260" spans="1:9" ht="15" customHeight="1">
      <c r="A260" s="29"/>
      <c r="B260" s="39" t="str">
        <f t="shared" si="19"/>
        <v/>
      </c>
      <c r="C260" s="40" t="str">
        <f t="shared" si="20"/>
        <v/>
      </c>
      <c r="D260" s="41" t="str">
        <f t="shared" si="21"/>
        <v/>
      </c>
      <c r="E260" s="42" t="str">
        <f t="shared" si="22"/>
        <v/>
      </c>
      <c r="F260" s="42" t="str">
        <f t="shared" si="23"/>
        <v/>
      </c>
      <c r="G260" s="48"/>
      <c r="H260" s="42">
        <f t="shared" si="18"/>
        <v>0</v>
      </c>
      <c r="I260" s="13"/>
    </row>
    <row r="261" spans="1:9" ht="15" customHeight="1">
      <c r="A261" s="29"/>
      <c r="B261" s="39" t="str">
        <f t="shared" si="19"/>
        <v/>
      </c>
      <c r="C261" s="40" t="str">
        <f t="shared" si="20"/>
        <v/>
      </c>
      <c r="D261" s="41" t="str">
        <f t="shared" si="21"/>
        <v/>
      </c>
      <c r="E261" s="42" t="str">
        <f t="shared" si="22"/>
        <v/>
      </c>
      <c r="F261" s="42" t="str">
        <f t="shared" si="23"/>
        <v/>
      </c>
      <c r="G261" s="48"/>
      <c r="H261" s="42">
        <f t="shared" si="18"/>
        <v>0</v>
      </c>
      <c r="I261" s="13"/>
    </row>
    <row r="262" spans="1:9" ht="15" customHeight="1">
      <c r="A262" s="29"/>
      <c r="B262" s="39" t="str">
        <f t="shared" si="19"/>
        <v/>
      </c>
      <c r="C262" s="40" t="str">
        <f t="shared" si="20"/>
        <v/>
      </c>
      <c r="D262" s="41" t="str">
        <f t="shared" si="21"/>
        <v/>
      </c>
      <c r="E262" s="42" t="str">
        <f t="shared" si="22"/>
        <v/>
      </c>
      <c r="F262" s="42" t="str">
        <f t="shared" si="23"/>
        <v/>
      </c>
      <c r="G262" s="48"/>
      <c r="H262" s="42">
        <f t="shared" si="18"/>
        <v>0</v>
      </c>
      <c r="I262" s="13"/>
    </row>
    <row r="263" spans="1:9" ht="15" customHeight="1">
      <c r="A263" s="29"/>
      <c r="B263" s="39" t="str">
        <f t="shared" si="19"/>
        <v/>
      </c>
      <c r="C263" s="40" t="str">
        <f t="shared" si="20"/>
        <v/>
      </c>
      <c r="D263" s="41" t="str">
        <f t="shared" si="21"/>
        <v/>
      </c>
      <c r="E263" s="42" t="str">
        <f t="shared" si="22"/>
        <v/>
      </c>
      <c r="F263" s="42" t="str">
        <f t="shared" si="23"/>
        <v/>
      </c>
      <c r="G263" s="48"/>
      <c r="H263" s="42">
        <f t="shared" si="18"/>
        <v>0</v>
      </c>
      <c r="I263" s="13"/>
    </row>
    <row r="264" spans="1:9" ht="15" customHeight="1">
      <c r="A264" s="29"/>
      <c r="B264" s="39" t="str">
        <f t="shared" si="19"/>
        <v/>
      </c>
      <c r="C264" s="40" t="str">
        <f t="shared" si="20"/>
        <v/>
      </c>
      <c r="D264" s="41" t="str">
        <f t="shared" si="21"/>
        <v/>
      </c>
      <c r="E264" s="42" t="str">
        <f t="shared" si="22"/>
        <v/>
      </c>
      <c r="F264" s="42" t="str">
        <f t="shared" si="23"/>
        <v/>
      </c>
      <c r="G264" s="48"/>
      <c r="H264" s="42">
        <f t="shared" si="18"/>
        <v>0</v>
      </c>
      <c r="I264" s="13"/>
    </row>
    <row r="265" spans="1:9" ht="15" customHeight="1">
      <c r="A265" s="29"/>
      <c r="B265" s="39" t="str">
        <f t="shared" si="19"/>
        <v/>
      </c>
      <c r="C265" s="40" t="str">
        <f t="shared" si="20"/>
        <v/>
      </c>
      <c r="D265" s="41" t="str">
        <f t="shared" si="21"/>
        <v/>
      </c>
      <c r="E265" s="42" t="str">
        <f t="shared" si="22"/>
        <v/>
      </c>
      <c r="F265" s="42" t="str">
        <f t="shared" si="23"/>
        <v/>
      </c>
      <c r="G265" s="48"/>
      <c r="H265" s="42">
        <f t="shared" si="18"/>
        <v>0</v>
      </c>
      <c r="I265" s="13"/>
    </row>
    <row r="266" spans="1:9" ht="15" customHeight="1">
      <c r="A266" s="29"/>
      <c r="B266" s="39" t="str">
        <f t="shared" si="19"/>
        <v/>
      </c>
      <c r="C266" s="40" t="str">
        <f t="shared" si="20"/>
        <v/>
      </c>
      <c r="D266" s="41" t="str">
        <f t="shared" si="21"/>
        <v/>
      </c>
      <c r="E266" s="42" t="str">
        <f t="shared" si="22"/>
        <v/>
      </c>
      <c r="F266" s="42" t="str">
        <f t="shared" si="23"/>
        <v/>
      </c>
      <c r="G266" s="48"/>
      <c r="H266" s="42">
        <f t="shared" si="18"/>
        <v>0</v>
      </c>
      <c r="I266" s="13"/>
    </row>
    <row r="267" spans="1:9" ht="15" customHeight="1">
      <c r="A267" s="29"/>
      <c r="B267" s="39" t="str">
        <f t="shared" si="19"/>
        <v/>
      </c>
      <c r="C267" s="40" t="str">
        <f t="shared" si="20"/>
        <v/>
      </c>
      <c r="D267" s="41" t="str">
        <f t="shared" si="21"/>
        <v/>
      </c>
      <c r="E267" s="42" t="str">
        <f t="shared" si="22"/>
        <v/>
      </c>
      <c r="F267" s="42" t="str">
        <f t="shared" si="23"/>
        <v/>
      </c>
      <c r="G267" s="48"/>
      <c r="H267" s="42">
        <f t="shared" si="18"/>
        <v>0</v>
      </c>
      <c r="I267" s="13"/>
    </row>
    <row r="268" spans="1:9" ht="15" customHeight="1">
      <c r="A268" s="29"/>
      <c r="B268" s="39" t="str">
        <f t="shared" si="19"/>
        <v/>
      </c>
      <c r="C268" s="40" t="str">
        <f t="shared" si="20"/>
        <v/>
      </c>
      <c r="D268" s="41" t="str">
        <f t="shared" si="21"/>
        <v/>
      </c>
      <c r="E268" s="42" t="str">
        <f t="shared" si="22"/>
        <v/>
      </c>
      <c r="F268" s="42" t="str">
        <f t="shared" si="23"/>
        <v/>
      </c>
      <c r="G268" s="48"/>
      <c r="H268" s="42">
        <f t="shared" si="18"/>
        <v>0</v>
      </c>
      <c r="I268" s="13"/>
    </row>
    <row r="269" spans="1:9" ht="15" customHeight="1">
      <c r="A269" s="29"/>
      <c r="B269" s="39" t="str">
        <f t="shared" si="19"/>
        <v/>
      </c>
      <c r="C269" s="40" t="str">
        <f t="shared" si="20"/>
        <v/>
      </c>
      <c r="D269" s="41" t="str">
        <f t="shared" si="21"/>
        <v/>
      </c>
      <c r="E269" s="42" t="str">
        <f t="shared" si="22"/>
        <v/>
      </c>
      <c r="F269" s="42" t="str">
        <f t="shared" si="23"/>
        <v/>
      </c>
      <c r="G269" s="48"/>
      <c r="H269" s="42">
        <f t="shared" si="18"/>
        <v>0</v>
      </c>
      <c r="I269" s="13"/>
    </row>
    <row r="270" spans="1:9" ht="15" customHeight="1">
      <c r="A270" s="29"/>
      <c r="B270" s="39" t="str">
        <f t="shared" si="19"/>
        <v/>
      </c>
      <c r="C270" s="40" t="str">
        <f t="shared" si="20"/>
        <v/>
      </c>
      <c r="D270" s="41" t="str">
        <f t="shared" si="21"/>
        <v/>
      </c>
      <c r="E270" s="42" t="str">
        <f t="shared" si="22"/>
        <v/>
      </c>
      <c r="F270" s="42" t="str">
        <f t="shared" si="23"/>
        <v/>
      </c>
      <c r="G270" s="48"/>
      <c r="H270" s="42">
        <f t="shared" si="18"/>
        <v>0</v>
      </c>
      <c r="I270" s="13"/>
    </row>
    <row r="271" spans="1:9" ht="15" customHeight="1">
      <c r="A271" s="29"/>
      <c r="B271" s="39" t="str">
        <f t="shared" si="19"/>
        <v/>
      </c>
      <c r="C271" s="40" t="str">
        <f t="shared" si="20"/>
        <v/>
      </c>
      <c r="D271" s="41" t="str">
        <f t="shared" si="21"/>
        <v/>
      </c>
      <c r="E271" s="42" t="str">
        <f t="shared" si="22"/>
        <v/>
      </c>
      <c r="F271" s="42" t="str">
        <f t="shared" si="23"/>
        <v/>
      </c>
      <c r="G271" s="48"/>
      <c r="H271" s="42">
        <f t="shared" si="18"/>
        <v>0</v>
      </c>
      <c r="I271" s="13"/>
    </row>
    <row r="272" spans="1:9" ht="15" customHeight="1">
      <c r="A272" s="29"/>
      <c r="B272" s="39" t="str">
        <f t="shared" si="19"/>
        <v/>
      </c>
      <c r="C272" s="40" t="str">
        <f t="shared" si="20"/>
        <v/>
      </c>
      <c r="D272" s="41" t="str">
        <f t="shared" si="21"/>
        <v/>
      </c>
      <c r="E272" s="42" t="str">
        <f t="shared" si="22"/>
        <v/>
      </c>
      <c r="F272" s="42" t="str">
        <f t="shared" si="23"/>
        <v/>
      </c>
      <c r="G272" s="48"/>
      <c r="H272" s="42">
        <f t="shared" si="18"/>
        <v>0</v>
      </c>
      <c r="I272" s="13"/>
    </row>
    <row r="273" spans="1:9" ht="15" customHeight="1">
      <c r="A273" s="29"/>
      <c r="B273" s="39" t="str">
        <f t="shared" si="19"/>
        <v/>
      </c>
      <c r="C273" s="40" t="str">
        <f t="shared" si="20"/>
        <v/>
      </c>
      <c r="D273" s="41" t="str">
        <f t="shared" si="21"/>
        <v/>
      </c>
      <c r="E273" s="42" t="str">
        <f t="shared" si="22"/>
        <v/>
      </c>
      <c r="F273" s="42" t="str">
        <f t="shared" si="23"/>
        <v/>
      </c>
      <c r="G273" s="48"/>
      <c r="H273" s="42">
        <f t="shared" si="18"/>
        <v>0</v>
      </c>
      <c r="I273" s="13"/>
    </row>
    <row r="274" spans="1:9" ht="15" customHeight="1">
      <c r="A274" s="29"/>
      <c r="B274" s="39" t="str">
        <f t="shared" si="19"/>
        <v/>
      </c>
      <c r="C274" s="40" t="str">
        <f t="shared" si="20"/>
        <v/>
      </c>
      <c r="D274" s="41" t="str">
        <f t="shared" si="21"/>
        <v/>
      </c>
      <c r="E274" s="42" t="str">
        <f t="shared" si="22"/>
        <v/>
      </c>
      <c r="F274" s="42" t="str">
        <f t="shared" si="23"/>
        <v/>
      </c>
      <c r="G274" s="48"/>
      <c r="H274" s="42">
        <f t="shared" si="18"/>
        <v>0</v>
      </c>
      <c r="I274" s="13"/>
    </row>
    <row r="275" spans="1:9" ht="15" customHeight="1">
      <c r="A275" s="29"/>
      <c r="B275" s="39" t="str">
        <f t="shared" si="19"/>
        <v/>
      </c>
      <c r="C275" s="40" t="str">
        <f t="shared" si="20"/>
        <v/>
      </c>
      <c r="D275" s="41" t="str">
        <f t="shared" si="21"/>
        <v/>
      </c>
      <c r="E275" s="42" t="str">
        <f t="shared" si="22"/>
        <v/>
      </c>
      <c r="F275" s="42" t="str">
        <f t="shared" si="23"/>
        <v/>
      </c>
      <c r="G275" s="48"/>
      <c r="H275" s="42">
        <f t="shared" si="18"/>
        <v>0</v>
      </c>
      <c r="I275" s="13"/>
    </row>
    <row r="276" spans="1:9" ht="15" customHeight="1">
      <c r="A276" s="29"/>
      <c r="B276" s="39" t="str">
        <f t="shared" si="19"/>
        <v/>
      </c>
      <c r="C276" s="40" t="str">
        <f t="shared" si="20"/>
        <v/>
      </c>
      <c r="D276" s="41" t="str">
        <f t="shared" si="21"/>
        <v/>
      </c>
      <c r="E276" s="42" t="str">
        <f t="shared" si="22"/>
        <v/>
      </c>
      <c r="F276" s="42" t="str">
        <f t="shared" si="23"/>
        <v/>
      </c>
      <c r="G276" s="48"/>
      <c r="H276" s="42">
        <f t="shared" si="18"/>
        <v>0</v>
      </c>
      <c r="I276" s="13"/>
    </row>
    <row r="277" spans="1:9" ht="15" customHeight="1">
      <c r="A277" s="29"/>
      <c r="B277" s="39" t="str">
        <f t="shared" si="19"/>
        <v/>
      </c>
      <c r="C277" s="40" t="str">
        <f t="shared" si="20"/>
        <v/>
      </c>
      <c r="D277" s="41" t="str">
        <f t="shared" si="21"/>
        <v/>
      </c>
      <c r="E277" s="42" t="str">
        <f t="shared" si="22"/>
        <v/>
      </c>
      <c r="F277" s="42" t="str">
        <f t="shared" si="23"/>
        <v/>
      </c>
      <c r="G277" s="48"/>
      <c r="H277" s="42">
        <f t="shared" si="18"/>
        <v>0</v>
      </c>
      <c r="I277" s="13"/>
    </row>
    <row r="278" spans="1:9" ht="15" customHeight="1">
      <c r="A278" s="29"/>
      <c r="B278" s="39" t="str">
        <f t="shared" si="19"/>
        <v/>
      </c>
      <c r="C278" s="40" t="str">
        <f t="shared" si="20"/>
        <v/>
      </c>
      <c r="D278" s="41" t="str">
        <f t="shared" si="21"/>
        <v/>
      </c>
      <c r="E278" s="42" t="str">
        <f t="shared" si="22"/>
        <v/>
      </c>
      <c r="F278" s="42" t="str">
        <f t="shared" si="23"/>
        <v/>
      </c>
      <c r="G278" s="48"/>
      <c r="H278" s="42">
        <f t="shared" si="18"/>
        <v>0</v>
      </c>
      <c r="I278" s="13"/>
    </row>
    <row r="279" spans="1:9" ht="15" customHeight="1">
      <c r="A279" s="29"/>
      <c r="B279" s="39" t="str">
        <f t="shared" si="19"/>
        <v/>
      </c>
      <c r="C279" s="40" t="str">
        <f t="shared" si="20"/>
        <v/>
      </c>
      <c r="D279" s="41" t="str">
        <f t="shared" si="21"/>
        <v/>
      </c>
      <c r="E279" s="42" t="str">
        <f t="shared" si="22"/>
        <v/>
      </c>
      <c r="F279" s="42" t="str">
        <f t="shared" si="23"/>
        <v/>
      </c>
      <c r="G279" s="48"/>
      <c r="H279" s="42">
        <f t="shared" si="18"/>
        <v>0</v>
      </c>
      <c r="I279" s="13"/>
    </row>
    <row r="280" spans="1:9" ht="15" customHeight="1">
      <c r="A280" s="29"/>
      <c r="B280" s="39" t="str">
        <f t="shared" si="19"/>
        <v/>
      </c>
      <c r="C280" s="40" t="str">
        <f t="shared" si="20"/>
        <v/>
      </c>
      <c r="D280" s="41" t="str">
        <f t="shared" si="21"/>
        <v/>
      </c>
      <c r="E280" s="42" t="str">
        <f t="shared" si="22"/>
        <v/>
      </c>
      <c r="F280" s="42" t="str">
        <f t="shared" si="23"/>
        <v/>
      </c>
      <c r="G280" s="48"/>
      <c r="H280" s="42">
        <f t="shared" si="18"/>
        <v>0</v>
      </c>
      <c r="I280" s="13"/>
    </row>
    <row r="281" spans="1:9" ht="15" customHeight="1">
      <c r="A281" s="29"/>
      <c r="B281" s="39" t="str">
        <f t="shared" si="19"/>
        <v/>
      </c>
      <c r="C281" s="40" t="str">
        <f t="shared" si="20"/>
        <v/>
      </c>
      <c r="D281" s="41" t="str">
        <f t="shared" si="21"/>
        <v/>
      </c>
      <c r="E281" s="42" t="str">
        <f t="shared" si="22"/>
        <v/>
      </c>
      <c r="F281" s="42" t="str">
        <f t="shared" si="23"/>
        <v/>
      </c>
      <c r="G281" s="48"/>
      <c r="H281" s="42">
        <f t="shared" si="18"/>
        <v>0</v>
      </c>
      <c r="I281" s="13"/>
    </row>
    <row r="282" spans="1:9" ht="15" customHeight="1">
      <c r="A282" s="29"/>
      <c r="B282" s="39" t="str">
        <f t="shared" si="19"/>
        <v/>
      </c>
      <c r="C282" s="40" t="str">
        <f t="shared" si="20"/>
        <v/>
      </c>
      <c r="D282" s="41" t="str">
        <f t="shared" si="21"/>
        <v/>
      </c>
      <c r="E282" s="42" t="str">
        <f t="shared" si="22"/>
        <v/>
      </c>
      <c r="F282" s="42" t="str">
        <f t="shared" si="23"/>
        <v/>
      </c>
      <c r="G282" s="48"/>
      <c r="H282" s="42">
        <f t="shared" si="18"/>
        <v>0</v>
      </c>
      <c r="I282" s="13"/>
    </row>
    <row r="283" spans="1:9" ht="15" customHeight="1">
      <c r="A283" s="29"/>
      <c r="B283" s="39" t="str">
        <f t="shared" si="19"/>
        <v/>
      </c>
      <c r="C283" s="40" t="str">
        <f t="shared" si="20"/>
        <v/>
      </c>
      <c r="D283" s="41" t="str">
        <f t="shared" si="21"/>
        <v/>
      </c>
      <c r="E283" s="42" t="str">
        <f t="shared" si="22"/>
        <v/>
      </c>
      <c r="F283" s="42" t="str">
        <f t="shared" si="23"/>
        <v/>
      </c>
      <c r="G283" s="48"/>
      <c r="H283" s="42">
        <f t="shared" si="18"/>
        <v>0</v>
      </c>
      <c r="I283" s="13"/>
    </row>
    <row r="284" spans="1:9" ht="15" customHeight="1">
      <c r="A284" s="29"/>
      <c r="B284" s="39" t="str">
        <f t="shared" si="19"/>
        <v/>
      </c>
      <c r="C284" s="40" t="str">
        <f t="shared" si="20"/>
        <v/>
      </c>
      <c r="D284" s="41" t="str">
        <f t="shared" si="21"/>
        <v/>
      </c>
      <c r="E284" s="42" t="str">
        <f t="shared" si="22"/>
        <v/>
      </c>
      <c r="F284" s="42" t="str">
        <f t="shared" si="23"/>
        <v/>
      </c>
      <c r="G284" s="48"/>
      <c r="H284" s="42">
        <f t="shared" ref="H284:H347" si="24">IF(B284="",0,ROUND(H283-E284-G284,2))</f>
        <v>0</v>
      </c>
      <c r="I284" s="13"/>
    </row>
    <row r="285" spans="1:9" ht="15" customHeight="1">
      <c r="A285" s="29"/>
      <c r="B285" s="39" t="str">
        <f t="shared" ref="B285:B348" si="25">IF(B284&lt;$D$19,IF(H284&gt;0,B284+1,""),"")</f>
        <v/>
      </c>
      <c r="C285" s="40" t="str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/>
      </c>
      <c r="D285" s="41" t="str">
        <f t="shared" ref="D285:D348" si="27">IF(C285="","",IF($D$18+F285&gt;H284,ROUND(H284+F285,2),$D$18))</f>
        <v/>
      </c>
      <c r="E285" s="42" t="str">
        <f t="shared" ref="E285:E348" si="28">IF(C285="","",D285-F285)</f>
        <v/>
      </c>
      <c r="F285" s="42" t="str">
        <f t="shared" ref="F285:F324" si="29">IF(C285="","",ROUND(H284*$D$12/payments_per_year,2))</f>
        <v/>
      </c>
      <c r="G285" s="48"/>
      <c r="H285" s="42">
        <f t="shared" si="24"/>
        <v>0</v>
      </c>
      <c r="I285" s="13"/>
    </row>
    <row r="286" spans="1:9" ht="15" customHeight="1">
      <c r="A286" s="29"/>
      <c r="B286" s="39" t="str">
        <f t="shared" si="25"/>
        <v/>
      </c>
      <c r="C286" s="40" t="str">
        <f t="shared" si="26"/>
        <v/>
      </c>
      <c r="D286" s="41" t="str">
        <f t="shared" si="27"/>
        <v/>
      </c>
      <c r="E286" s="42" t="str">
        <f t="shared" si="28"/>
        <v/>
      </c>
      <c r="F286" s="42" t="str">
        <f t="shared" si="29"/>
        <v/>
      </c>
      <c r="G286" s="48"/>
      <c r="H286" s="42">
        <f t="shared" si="24"/>
        <v>0</v>
      </c>
      <c r="I286" s="13"/>
    </row>
    <row r="287" spans="1:9" ht="15" customHeight="1">
      <c r="A287" s="29"/>
      <c r="B287" s="39" t="str">
        <f t="shared" si="25"/>
        <v/>
      </c>
      <c r="C287" s="40" t="str">
        <f t="shared" si="26"/>
        <v/>
      </c>
      <c r="D287" s="41" t="str">
        <f t="shared" si="27"/>
        <v/>
      </c>
      <c r="E287" s="42" t="str">
        <f t="shared" si="28"/>
        <v/>
      </c>
      <c r="F287" s="42" t="str">
        <f t="shared" si="29"/>
        <v/>
      </c>
      <c r="G287" s="48"/>
      <c r="H287" s="42">
        <f t="shared" si="24"/>
        <v>0</v>
      </c>
      <c r="I287" s="13"/>
    </row>
    <row r="288" spans="1:9" ht="15" customHeight="1">
      <c r="A288" s="29"/>
      <c r="B288" s="39" t="str">
        <f t="shared" si="25"/>
        <v/>
      </c>
      <c r="C288" s="40" t="str">
        <f t="shared" si="26"/>
        <v/>
      </c>
      <c r="D288" s="41" t="str">
        <f t="shared" si="27"/>
        <v/>
      </c>
      <c r="E288" s="42" t="str">
        <f t="shared" si="28"/>
        <v/>
      </c>
      <c r="F288" s="42" t="str">
        <f t="shared" si="29"/>
        <v/>
      </c>
      <c r="G288" s="48"/>
      <c r="H288" s="42">
        <f t="shared" si="24"/>
        <v>0</v>
      </c>
      <c r="I288" s="13"/>
    </row>
    <row r="289" spans="1:9" ht="15" customHeight="1">
      <c r="A289" s="29"/>
      <c r="B289" s="39" t="str">
        <f t="shared" si="25"/>
        <v/>
      </c>
      <c r="C289" s="40" t="str">
        <f t="shared" si="26"/>
        <v/>
      </c>
      <c r="D289" s="41" t="str">
        <f t="shared" si="27"/>
        <v/>
      </c>
      <c r="E289" s="42" t="str">
        <f t="shared" si="28"/>
        <v/>
      </c>
      <c r="F289" s="42" t="str">
        <f t="shared" si="29"/>
        <v/>
      </c>
      <c r="G289" s="48"/>
      <c r="H289" s="42">
        <f t="shared" si="24"/>
        <v>0</v>
      </c>
      <c r="I289" s="13"/>
    </row>
    <row r="290" spans="1:9" ht="15" customHeight="1">
      <c r="A290" s="29"/>
      <c r="B290" s="39" t="str">
        <f t="shared" si="25"/>
        <v/>
      </c>
      <c r="C290" s="40" t="str">
        <f t="shared" si="26"/>
        <v/>
      </c>
      <c r="D290" s="41" t="str">
        <f t="shared" si="27"/>
        <v/>
      </c>
      <c r="E290" s="42" t="str">
        <f t="shared" si="28"/>
        <v/>
      </c>
      <c r="F290" s="42" t="str">
        <f t="shared" si="29"/>
        <v/>
      </c>
      <c r="G290" s="48"/>
      <c r="H290" s="42">
        <f t="shared" si="24"/>
        <v>0</v>
      </c>
      <c r="I290" s="13"/>
    </row>
    <row r="291" spans="1:9" ht="15" customHeight="1">
      <c r="A291" s="29"/>
      <c r="B291" s="39" t="str">
        <f t="shared" si="25"/>
        <v/>
      </c>
      <c r="C291" s="40" t="str">
        <f t="shared" si="26"/>
        <v/>
      </c>
      <c r="D291" s="41" t="str">
        <f t="shared" si="27"/>
        <v/>
      </c>
      <c r="E291" s="42" t="str">
        <f t="shared" si="28"/>
        <v/>
      </c>
      <c r="F291" s="42" t="str">
        <f t="shared" si="29"/>
        <v/>
      </c>
      <c r="G291" s="48"/>
      <c r="H291" s="42">
        <f t="shared" si="24"/>
        <v>0</v>
      </c>
      <c r="I291" s="13"/>
    </row>
    <row r="292" spans="1:9" ht="15" customHeight="1">
      <c r="A292" s="29"/>
      <c r="B292" s="39" t="str">
        <f t="shared" si="25"/>
        <v/>
      </c>
      <c r="C292" s="40" t="str">
        <f t="shared" si="26"/>
        <v/>
      </c>
      <c r="D292" s="41" t="str">
        <f t="shared" si="27"/>
        <v/>
      </c>
      <c r="E292" s="42" t="str">
        <f t="shared" si="28"/>
        <v/>
      </c>
      <c r="F292" s="42" t="str">
        <f t="shared" si="29"/>
        <v/>
      </c>
      <c r="G292" s="48"/>
      <c r="H292" s="42">
        <f t="shared" si="24"/>
        <v>0</v>
      </c>
      <c r="I292" s="13"/>
    </row>
    <row r="293" spans="1:9" ht="15" customHeight="1">
      <c r="A293" s="29"/>
      <c r="B293" s="39" t="str">
        <f t="shared" si="25"/>
        <v/>
      </c>
      <c r="C293" s="40" t="str">
        <f t="shared" si="26"/>
        <v/>
      </c>
      <c r="D293" s="41" t="str">
        <f t="shared" si="27"/>
        <v/>
      </c>
      <c r="E293" s="42" t="str">
        <f t="shared" si="28"/>
        <v/>
      </c>
      <c r="F293" s="42" t="str">
        <f t="shared" si="29"/>
        <v/>
      </c>
      <c r="G293" s="48"/>
      <c r="H293" s="42">
        <f t="shared" si="24"/>
        <v>0</v>
      </c>
      <c r="I293" s="13"/>
    </row>
    <row r="294" spans="1:9" ht="15" customHeight="1">
      <c r="A294" s="29"/>
      <c r="B294" s="39" t="str">
        <f t="shared" si="25"/>
        <v/>
      </c>
      <c r="C294" s="40" t="str">
        <f t="shared" si="26"/>
        <v/>
      </c>
      <c r="D294" s="41" t="str">
        <f t="shared" si="27"/>
        <v/>
      </c>
      <c r="E294" s="42" t="str">
        <f t="shared" si="28"/>
        <v/>
      </c>
      <c r="F294" s="42" t="str">
        <f t="shared" si="29"/>
        <v/>
      </c>
      <c r="G294" s="48"/>
      <c r="H294" s="42">
        <f t="shared" si="24"/>
        <v>0</v>
      </c>
      <c r="I294" s="13"/>
    </row>
    <row r="295" spans="1:9" ht="15" customHeight="1">
      <c r="A295" s="29"/>
      <c r="B295" s="39" t="str">
        <f t="shared" si="25"/>
        <v/>
      </c>
      <c r="C295" s="40" t="str">
        <f t="shared" si="26"/>
        <v/>
      </c>
      <c r="D295" s="41" t="str">
        <f t="shared" si="27"/>
        <v/>
      </c>
      <c r="E295" s="42" t="str">
        <f t="shared" si="28"/>
        <v/>
      </c>
      <c r="F295" s="42" t="str">
        <f t="shared" si="29"/>
        <v/>
      </c>
      <c r="G295" s="48"/>
      <c r="H295" s="42">
        <f t="shared" si="24"/>
        <v>0</v>
      </c>
      <c r="I295" s="13"/>
    </row>
    <row r="296" spans="1:9" ht="15" customHeight="1">
      <c r="A296" s="29"/>
      <c r="B296" s="39" t="str">
        <f t="shared" si="25"/>
        <v/>
      </c>
      <c r="C296" s="40" t="str">
        <f t="shared" si="26"/>
        <v/>
      </c>
      <c r="D296" s="41" t="str">
        <f t="shared" si="27"/>
        <v/>
      </c>
      <c r="E296" s="42" t="str">
        <f t="shared" si="28"/>
        <v/>
      </c>
      <c r="F296" s="42" t="str">
        <f t="shared" si="29"/>
        <v/>
      </c>
      <c r="G296" s="48"/>
      <c r="H296" s="42">
        <f t="shared" si="24"/>
        <v>0</v>
      </c>
      <c r="I296" s="13"/>
    </row>
    <row r="297" spans="1:9" ht="15" customHeight="1">
      <c r="A297" s="29"/>
      <c r="B297" s="39" t="str">
        <f t="shared" si="25"/>
        <v/>
      </c>
      <c r="C297" s="40" t="str">
        <f t="shared" si="26"/>
        <v/>
      </c>
      <c r="D297" s="41" t="str">
        <f t="shared" si="27"/>
        <v/>
      </c>
      <c r="E297" s="42" t="str">
        <f t="shared" si="28"/>
        <v/>
      </c>
      <c r="F297" s="42" t="str">
        <f t="shared" si="29"/>
        <v/>
      </c>
      <c r="G297" s="48"/>
      <c r="H297" s="42">
        <f t="shared" si="24"/>
        <v>0</v>
      </c>
      <c r="I297" s="13"/>
    </row>
    <row r="298" spans="1:9" ht="15" customHeight="1">
      <c r="A298" s="29"/>
      <c r="B298" s="39" t="str">
        <f t="shared" si="25"/>
        <v/>
      </c>
      <c r="C298" s="40" t="str">
        <f t="shared" si="26"/>
        <v/>
      </c>
      <c r="D298" s="41" t="str">
        <f t="shared" si="27"/>
        <v/>
      </c>
      <c r="E298" s="42" t="str">
        <f t="shared" si="28"/>
        <v/>
      </c>
      <c r="F298" s="42" t="str">
        <f t="shared" si="29"/>
        <v/>
      </c>
      <c r="G298" s="48"/>
      <c r="H298" s="42">
        <f t="shared" si="24"/>
        <v>0</v>
      </c>
      <c r="I298" s="13"/>
    </row>
    <row r="299" spans="1:9" ht="15" customHeight="1">
      <c r="A299" s="29"/>
      <c r="B299" s="39" t="str">
        <f t="shared" si="25"/>
        <v/>
      </c>
      <c r="C299" s="40" t="str">
        <f t="shared" si="26"/>
        <v/>
      </c>
      <c r="D299" s="41" t="str">
        <f t="shared" si="27"/>
        <v/>
      </c>
      <c r="E299" s="42" t="str">
        <f t="shared" si="28"/>
        <v/>
      </c>
      <c r="F299" s="42" t="str">
        <f t="shared" si="29"/>
        <v/>
      </c>
      <c r="G299" s="48"/>
      <c r="H299" s="42">
        <f t="shared" si="24"/>
        <v>0</v>
      </c>
      <c r="I299" s="13"/>
    </row>
    <row r="300" spans="1:9" ht="15" customHeight="1">
      <c r="A300" s="29"/>
      <c r="B300" s="39" t="str">
        <f t="shared" si="25"/>
        <v/>
      </c>
      <c r="C300" s="40" t="str">
        <f t="shared" si="26"/>
        <v/>
      </c>
      <c r="D300" s="41" t="str">
        <f t="shared" si="27"/>
        <v/>
      </c>
      <c r="E300" s="42" t="str">
        <f t="shared" si="28"/>
        <v/>
      </c>
      <c r="F300" s="42" t="str">
        <f t="shared" si="29"/>
        <v/>
      </c>
      <c r="G300" s="48"/>
      <c r="H300" s="42">
        <f t="shared" si="24"/>
        <v>0</v>
      </c>
      <c r="I300" s="13"/>
    </row>
    <row r="301" spans="1:9" ht="15" customHeight="1">
      <c r="A301" s="29"/>
      <c r="B301" s="39" t="str">
        <f t="shared" si="25"/>
        <v/>
      </c>
      <c r="C301" s="40" t="str">
        <f t="shared" si="26"/>
        <v/>
      </c>
      <c r="D301" s="41" t="str">
        <f t="shared" si="27"/>
        <v/>
      </c>
      <c r="E301" s="42" t="str">
        <f t="shared" si="28"/>
        <v/>
      </c>
      <c r="F301" s="42" t="str">
        <f t="shared" si="29"/>
        <v/>
      </c>
      <c r="G301" s="48"/>
      <c r="H301" s="42">
        <f t="shared" si="24"/>
        <v>0</v>
      </c>
      <c r="I301" s="13"/>
    </row>
    <row r="302" spans="1:9" ht="15" customHeight="1">
      <c r="A302" s="29"/>
      <c r="B302" s="39" t="str">
        <f t="shared" si="25"/>
        <v/>
      </c>
      <c r="C302" s="40" t="str">
        <f t="shared" si="26"/>
        <v/>
      </c>
      <c r="D302" s="41" t="str">
        <f t="shared" si="27"/>
        <v/>
      </c>
      <c r="E302" s="42" t="str">
        <f t="shared" si="28"/>
        <v/>
      </c>
      <c r="F302" s="42" t="str">
        <f t="shared" si="29"/>
        <v/>
      </c>
      <c r="G302" s="48"/>
      <c r="H302" s="42">
        <f t="shared" si="24"/>
        <v>0</v>
      </c>
      <c r="I302" s="13"/>
    </row>
    <row r="303" spans="1:9" ht="15" customHeight="1">
      <c r="A303" s="29"/>
      <c r="B303" s="39" t="str">
        <f t="shared" si="25"/>
        <v/>
      </c>
      <c r="C303" s="40" t="str">
        <f t="shared" si="26"/>
        <v/>
      </c>
      <c r="D303" s="41" t="str">
        <f t="shared" si="27"/>
        <v/>
      </c>
      <c r="E303" s="42" t="str">
        <f t="shared" si="28"/>
        <v/>
      </c>
      <c r="F303" s="42" t="str">
        <f t="shared" si="29"/>
        <v/>
      </c>
      <c r="G303" s="48"/>
      <c r="H303" s="42">
        <f t="shared" si="24"/>
        <v>0</v>
      </c>
      <c r="I303" s="13"/>
    </row>
    <row r="304" spans="1:9" ht="15" customHeight="1">
      <c r="A304" s="29"/>
      <c r="B304" s="39" t="str">
        <f t="shared" si="25"/>
        <v/>
      </c>
      <c r="C304" s="40" t="str">
        <f t="shared" si="26"/>
        <v/>
      </c>
      <c r="D304" s="41" t="str">
        <f t="shared" si="27"/>
        <v/>
      </c>
      <c r="E304" s="42" t="str">
        <f t="shared" si="28"/>
        <v/>
      </c>
      <c r="F304" s="42" t="str">
        <f t="shared" si="29"/>
        <v/>
      </c>
      <c r="G304" s="48"/>
      <c r="H304" s="42">
        <f t="shared" si="24"/>
        <v>0</v>
      </c>
      <c r="I304" s="13"/>
    </row>
    <row r="305" spans="1:9" ht="15" customHeight="1">
      <c r="A305" s="29"/>
      <c r="B305" s="39" t="str">
        <f t="shared" si="25"/>
        <v/>
      </c>
      <c r="C305" s="40" t="str">
        <f t="shared" si="26"/>
        <v/>
      </c>
      <c r="D305" s="41" t="str">
        <f t="shared" si="27"/>
        <v/>
      </c>
      <c r="E305" s="42" t="str">
        <f t="shared" si="28"/>
        <v/>
      </c>
      <c r="F305" s="42" t="str">
        <f t="shared" si="29"/>
        <v/>
      </c>
      <c r="G305" s="48"/>
      <c r="H305" s="42">
        <f t="shared" si="24"/>
        <v>0</v>
      </c>
      <c r="I305" s="13"/>
    </row>
    <row r="306" spans="1:9" ht="15" customHeight="1">
      <c r="A306" s="29"/>
      <c r="B306" s="39" t="str">
        <f t="shared" si="25"/>
        <v/>
      </c>
      <c r="C306" s="40" t="str">
        <f t="shared" si="26"/>
        <v/>
      </c>
      <c r="D306" s="41" t="str">
        <f t="shared" si="27"/>
        <v/>
      </c>
      <c r="E306" s="42" t="str">
        <f t="shared" si="28"/>
        <v/>
      </c>
      <c r="F306" s="42" t="str">
        <f t="shared" si="29"/>
        <v/>
      </c>
      <c r="G306" s="48"/>
      <c r="H306" s="42">
        <f t="shared" si="24"/>
        <v>0</v>
      </c>
      <c r="I306" s="13"/>
    </row>
    <row r="307" spans="1:9" ht="15" customHeight="1">
      <c r="A307" s="29"/>
      <c r="B307" s="39" t="str">
        <f t="shared" si="25"/>
        <v/>
      </c>
      <c r="C307" s="40" t="str">
        <f t="shared" si="26"/>
        <v/>
      </c>
      <c r="D307" s="41" t="str">
        <f t="shared" si="27"/>
        <v/>
      </c>
      <c r="E307" s="42" t="str">
        <f t="shared" si="28"/>
        <v/>
      </c>
      <c r="F307" s="42" t="str">
        <f t="shared" si="29"/>
        <v/>
      </c>
      <c r="G307" s="48"/>
      <c r="H307" s="42">
        <f t="shared" si="24"/>
        <v>0</v>
      </c>
      <c r="I307" s="13"/>
    </row>
    <row r="308" spans="1:9" ht="15" customHeight="1">
      <c r="A308" s="29"/>
      <c r="B308" s="39" t="str">
        <f t="shared" si="25"/>
        <v/>
      </c>
      <c r="C308" s="40" t="str">
        <f t="shared" si="26"/>
        <v/>
      </c>
      <c r="D308" s="41" t="str">
        <f t="shared" si="27"/>
        <v/>
      </c>
      <c r="E308" s="42" t="str">
        <f t="shared" si="28"/>
        <v/>
      </c>
      <c r="F308" s="42" t="str">
        <f t="shared" si="29"/>
        <v/>
      </c>
      <c r="G308" s="48"/>
      <c r="H308" s="42">
        <f t="shared" si="24"/>
        <v>0</v>
      </c>
      <c r="I308" s="13"/>
    </row>
    <row r="309" spans="1:9" ht="15" customHeight="1">
      <c r="A309" s="29"/>
      <c r="B309" s="39" t="str">
        <f t="shared" si="25"/>
        <v/>
      </c>
      <c r="C309" s="40" t="str">
        <f t="shared" si="26"/>
        <v/>
      </c>
      <c r="D309" s="41" t="str">
        <f t="shared" si="27"/>
        <v/>
      </c>
      <c r="E309" s="42" t="str">
        <f t="shared" si="28"/>
        <v/>
      </c>
      <c r="F309" s="42" t="str">
        <f t="shared" si="29"/>
        <v/>
      </c>
      <c r="G309" s="48"/>
      <c r="H309" s="42">
        <f t="shared" si="24"/>
        <v>0</v>
      </c>
      <c r="I309" s="13"/>
    </row>
    <row r="310" spans="1:9" ht="15" customHeight="1">
      <c r="A310" s="29"/>
      <c r="B310" s="39" t="str">
        <f t="shared" si="25"/>
        <v/>
      </c>
      <c r="C310" s="40" t="str">
        <f t="shared" si="26"/>
        <v/>
      </c>
      <c r="D310" s="41" t="str">
        <f t="shared" si="27"/>
        <v/>
      </c>
      <c r="E310" s="42" t="str">
        <f t="shared" si="28"/>
        <v/>
      </c>
      <c r="F310" s="42" t="str">
        <f t="shared" si="29"/>
        <v/>
      </c>
      <c r="G310" s="48"/>
      <c r="H310" s="42">
        <f t="shared" si="24"/>
        <v>0</v>
      </c>
      <c r="I310" s="13"/>
    </row>
    <row r="311" spans="1:9" ht="15" customHeight="1">
      <c r="A311" s="29"/>
      <c r="B311" s="39" t="str">
        <f t="shared" si="25"/>
        <v/>
      </c>
      <c r="C311" s="40" t="str">
        <f t="shared" si="26"/>
        <v/>
      </c>
      <c r="D311" s="41" t="str">
        <f t="shared" si="27"/>
        <v/>
      </c>
      <c r="E311" s="42" t="str">
        <f t="shared" si="28"/>
        <v/>
      </c>
      <c r="F311" s="42" t="str">
        <f t="shared" si="29"/>
        <v/>
      </c>
      <c r="G311" s="48"/>
      <c r="H311" s="42">
        <f t="shared" si="24"/>
        <v>0</v>
      </c>
      <c r="I311" s="13"/>
    </row>
    <row r="312" spans="1:9" ht="15" customHeight="1">
      <c r="A312" s="29"/>
      <c r="B312" s="39" t="str">
        <f t="shared" si="25"/>
        <v/>
      </c>
      <c r="C312" s="40" t="str">
        <f t="shared" si="26"/>
        <v/>
      </c>
      <c r="D312" s="41" t="str">
        <f t="shared" si="27"/>
        <v/>
      </c>
      <c r="E312" s="42" t="str">
        <f t="shared" si="28"/>
        <v/>
      </c>
      <c r="F312" s="42" t="str">
        <f t="shared" si="29"/>
        <v/>
      </c>
      <c r="G312" s="48"/>
      <c r="H312" s="42">
        <f t="shared" si="24"/>
        <v>0</v>
      </c>
      <c r="I312" s="13"/>
    </row>
    <row r="313" spans="1:9" ht="15" customHeight="1">
      <c r="A313" s="29"/>
      <c r="B313" s="39" t="str">
        <f t="shared" si="25"/>
        <v/>
      </c>
      <c r="C313" s="40" t="str">
        <f t="shared" si="26"/>
        <v/>
      </c>
      <c r="D313" s="41" t="str">
        <f t="shared" si="27"/>
        <v/>
      </c>
      <c r="E313" s="42" t="str">
        <f t="shared" si="28"/>
        <v/>
      </c>
      <c r="F313" s="42" t="str">
        <f t="shared" si="29"/>
        <v/>
      </c>
      <c r="G313" s="48"/>
      <c r="H313" s="42">
        <f t="shared" si="24"/>
        <v>0</v>
      </c>
      <c r="I313" s="13"/>
    </row>
    <row r="314" spans="1:9" ht="15" customHeight="1">
      <c r="A314" s="29"/>
      <c r="B314" s="39" t="str">
        <f t="shared" si="25"/>
        <v/>
      </c>
      <c r="C314" s="40" t="str">
        <f t="shared" si="26"/>
        <v/>
      </c>
      <c r="D314" s="41" t="str">
        <f t="shared" si="27"/>
        <v/>
      </c>
      <c r="E314" s="42" t="str">
        <f t="shared" si="28"/>
        <v/>
      </c>
      <c r="F314" s="42" t="str">
        <f t="shared" si="29"/>
        <v/>
      </c>
      <c r="G314" s="48"/>
      <c r="H314" s="42">
        <f t="shared" si="24"/>
        <v>0</v>
      </c>
      <c r="I314" s="13"/>
    </row>
    <row r="315" spans="1:9" ht="15" customHeight="1">
      <c r="A315" s="29"/>
      <c r="B315" s="39" t="str">
        <f t="shared" si="25"/>
        <v/>
      </c>
      <c r="C315" s="40" t="str">
        <f t="shared" si="26"/>
        <v/>
      </c>
      <c r="D315" s="41" t="str">
        <f t="shared" si="27"/>
        <v/>
      </c>
      <c r="E315" s="42" t="str">
        <f t="shared" si="28"/>
        <v/>
      </c>
      <c r="F315" s="42" t="str">
        <f t="shared" si="29"/>
        <v/>
      </c>
      <c r="G315" s="48"/>
      <c r="H315" s="42">
        <f t="shared" si="24"/>
        <v>0</v>
      </c>
      <c r="I315" s="13"/>
    </row>
    <row r="316" spans="1:9" ht="15" customHeight="1">
      <c r="A316" s="29"/>
      <c r="B316" s="39" t="str">
        <f t="shared" si="25"/>
        <v/>
      </c>
      <c r="C316" s="40" t="str">
        <f t="shared" si="26"/>
        <v/>
      </c>
      <c r="D316" s="41" t="str">
        <f t="shared" si="27"/>
        <v/>
      </c>
      <c r="E316" s="42" t="str">
        <f t="shared" si="28"/>
        <v/>
      </c>
      <c r="F316" s="42" t="str">
        <f t="shared" si="29"/>
        <v/>
      </c>
      <c r="G316" s="48"/>
      <c r="H316" s="42">
        <f t="shared" si="24"/>
        <v>0</v>
      </c>
      <c r="I316" s="13"/>
    </row>
    <row r="317" spans="1:9" ht="15" customHeight="1">
      <c r="A317" s="29"/>
      <c r="B317" s="39" t="str">
        <f t="shared" si="25"/>
        <v/>
      </c>
      <c r="C317" s="40" t="str">
        <f t="shared" si="26"/>
        <v/>
      </c>
      <c r="D317" s="41" t="str">
        <f t="shared" si="27"/>
        <v/>
      </c>
      <c r="E317" s="42" t="str">
        <f t="shared" si="28"/>
        <v/>
      </c>
      <c r="F317" s="42" t="str">
        <f t="shared" si="29"/>
        <v/>
      </c>
      <c r="G317" s="48"/>
      <c r="H317" s="42">
        <f t="shared" si="24"/>
        <v>0</v>
      </c>
      <c r="I317" s="13"/>
    </row>
    <row r="318" spans="1:9" ht="15" customHeight="1">
      <c r="A318" s="29"/>
      <c r="B318" s="39" t="str">
        <f t="shared" si="25"/>
        <v/>
      </c>
      <c r="C318" s="40" t="str">
        <f t="shared" si="26"/>
        <v/>
      </c>
      <c r="D318" s="41" t="str">
        <f t="shared" si="27"/>
        <v/>
      </c>
      <c r="E318" s="42" t="str">
        <f t="shared" si="28"/>
        <v/>
      </c>
      <c r="F318" s="42" t="str">
        <f t="shared" si="29"/>
        <v/>
      </c>
      <c r="G318" s="48"/>
      <c r="H318" s="42">
        <f t="shared" si="24"/>
        <v>0</v>
      </c>
      <c r="I318" s="13"/>
    </row>
    <row r="319" spans="1:9" ht="15" customHeight="1">
      <c r="A319" s="29"/>
      <c r="B319" s="39" t="str">
        <f t="shared" si="25"/>
        <v/>
      </c>
      <c r="C319" s="40" t="str">
        <f t="shared" si="26"/>
        <v/>
      </c>
      <c r="D319" s="41" t="str">
        <f t="shared" si="27"/>
        <v/>
      </c>
      <c r="E319" s="42" t="str">
        <f t="shared" si="28"/>
        <v/>
      </c>
      <c r="F319" s="42" t="str">
        <f t="shared" si="29"/>
        <v/>
      </c>
      <c r="G319" s="48"/>
      <c r="H319" s="42">
        <f t="shared" si="24"/>
        <v>0</v>
      </c>
      <c r="I319" s="13"/>
    </row>
    <row r="320" spans="1:9" ht="15" customHeight="1">
      <c r="A320" s="29"/>
      <c r="B320" s="39" t="str">
        <f t="shared" si="25"/>
        <v/>
      </c>
      <c r="C320" s="40" t="str">
        <f t="shared" si="26"/>
        <v/>
      </c>
      <c r="D320" s="41" t="str">
        <f t="shared" si="27"/>
        <v/>
      </c>
      <c r="E320" s="42" t="str">
        <f t="shared" si="28"/>
        <v/>
      </c>
      <c r="F320" s="42" t="str">
        <f t="shared" si="29"/>
        <v/>
      </c>
      <c r="G320" s="48"/>
      <c r="H320" s="42">
        <f t="shared" si="24"/>
        <v>0</v>
      </c>
      <c r="I320" s="13"/>
    </row>
    <row r="321" spans="1:9" ht="15" customHeight="1">
      <c r="A321" s="29"/>
      <c r="B321" s="39" t="str">
        <f t="shared" si="25"/>
        <v/>
      </c>
      <c r="C321" s="40" t="str">
        <f t="shared" si="26"/>
        <v/>
      </c>
      <c r="D321" s="41" t="str">
        <f t="shared" si="27"/>
        <v/>
      </c>
      <c r="E321" s="42" t="str">
        <f t="shared" si="28"/>
        <v/>
      </c>
      <c r="F321" s="42" t="str">
        <f t="shared" si="29"/>
        <v/>
      </c>
      <c r="G321" s="48"/>
      <c r="H321" s="42">
        <f t="shared" si="24"/>
        <v>0</v>
      </c>
      <c r="I321" s="13"/>
    </row>
    <row r="322" spans="1:9" ht="15" customHeight="1">
      <c r="A322" s="29"/>
      <c r="B322" s="39" t="str">
        <f t="shared" si="25"/>
        <v/>
      </c>
      <c r="C322" s="40" t="str">
        <f t="shared" si="26"/>
        <v/>
      </c>
      <c r="D322" s="41" t="str">
        <f t="shared" si="27"/>
        <v/>
      </c>
      <c r="E322" s="42" t="str">
        <f t="shared" si="28"/>
        <v/>
      </c>
      <c r="F322" s="42" t="str">
        <f t="shared" si="29"/>
        <v/>
      </c>
      <c r="G322" s="48"/>
      <c r="H322" s="42">
        <f t="shared" si="24"/>
        <v>0</v>
      </c>
      <c r="I322" s="13"/>
    </row>
    <row r="323" spans="1:9" ht="15" customHeight="1">
      <c r="A323" s="29"/>
      <c r="B323" s="39" t="str">
        <f t="shared" si="25"/>
        <v/>
      </c>
      <c r="C323" s="40" t="str">
        <f t="shared" si="26"/>
        <v/>
      </c>
      <c r="D323" s="41" t="str">
        <f t="shared" si="27"/>
        <v/>
      </c>
      <c r="E323" s="42" t="str">
        <f t="shared" si="28"/>
        <v/>
      </c>
      <c r="F323" s="42" t="str">
        <f t="shared" si="29"/>
        <v/>
      </c>
      <c r="G323" s="48"/>
      <c r="H323" s="42">
        <f t="shared" si="24"/>
        <v>0</v>
      </c>
      <c r="I323" s="13"/>
    </row>
    <row r="324" spans="1:9" ht="15" customHeight="1">
      <c r="A324" s="29"/>
      <c r="B324" s="39" t="str">
        <f t="shared" si="25"/>
        <v/>
      </c>
      <c r="C324" s="40" t="str">
        <f t="shared" si="26"/>
        <v/>
      </c>
      <c r="D324" s="41" t="str">
        <f t="shared" si="27"/>
        <v/>
      </c>
      <c r="E324" s="42" t="str">
        <f t="shared" si="28"/>
        <v/>
      </c>
      <c r="F324" s="42" t="str">
        <f t="shared" si="29"/>
        <v/>
      </c>
      <c r="G324" s="48"/>
      <c r="H324" s="42">
        <f t="shared" si="24"/>
        <v>0</v>
      </c>
      <c r="I324" s="13"/>
    </row>
    <row r="325" spans="1:9" ht="15" customHeight="1">
      <c r="A325" s="29"/>
      <c r="B325" s="39" t="str">
        <f t="shared" si="25"/>
        <v/>
      </c>
      <c r="C325" s="40" t="str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/>
      </c>
      <c r="D325" s="41" t="str">
        <f t="shared" si="27"/>
        <v/>
      </c>
      <c r="E325" s="42" t="str">
        <f t="shared" si="28"/>
        <v/>
      </c>
      <c r="F325" s="42" t="str">
        <f t="shared" ref="F325:F384" si="31">IF(C325="","",ROUND(H324*$D$12/payments_per_year,2))</f>
        <v/>
      </c>
      <c r="G325" s="48"/>
      <c r="H325" s="42">
        <f t="shared" si="24"/>
        <v>0</v>
      </c>
      <c r="I325" s="13"/>
    </row>
    <row r="326" spans="1:9" ht="15" customHeight="1">
      <c r="A326" s="29"/>
      <c r="B326" s="39" t="str">
        <f t="shared" si="25"/>
        <v/>
      </c>
      <c r="C326" s="40" t="str">
        <f t="shared" si="30"/>
        <v/>
      </c>
      <c r="D326" s="41" t="str">
        <f t="shared" si="27"/>
        <v/>
      </c>
      <c r="E326" s="42" t="str">
        <f t="shared" si="28"/>
        <v/>
      </c>
      <c r="F326" s="42" t="str">
        <f t="shared" si="31"/>
        <v/>
      </c>
      <c r="G326" s="48"/>
      <c r="H326" s="42">
        <f t="shared" si="24"/>
        <v>0</v>
      </c>
      <c r="I326" s="13"/>
    </row>
    <row r="327" spans="1:9" ht="15" customHeight="1">
      <c r="A327" s="29"/>
      <c r="B327" s="39" t="str">
        <f t="shared" si="25"/>
        <v/>
      </c>
      <c r="C327" s="40" t="str">
        <f t="shared" si="30"/>
        <v/>
      </c>
      <c r="D327" s="41" t="str">
        <f t="shared" si="27"/>
        <v/>
      </c>
      <c r="E327" s="42" t="str">
        <f t="shared" si="28"/>
        <v/>
      </c>
      <c r="F327" s="42" t="str">
        <f t="shared" si="31"/>
        <v/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43" priority="1" stopIfTrue="1">
      <formula>IF($C331="",1,0)</formula>
    </cfRule>
    <cfRule type="expression" dxfId="42" priority="2" stopIfTrue="1">
      <formula>IF($H328&lt;=0,1,0)</formula>
    </cfRule>
  </conditionalFormatting>
  <conditionalFormatting sqref="B331:D387 B391:D2107">
    <cfRule type="expression" dxfId="41" priority="3" stopIfTrue="1">
      <formula>IF($C331="",1,0)</formula>
    </cfRule>
    <cfRule type="expression" dxfId="40" priority="4" stopIfTrue="1">
      <formula>IF($H328&lt;=0,1,0)</formula>
    </cfRule>
  </conditionalFormatting>
  <conditionalFormatting sqref="H328:H381 H385:H2104">
    <cfRule type="expression" dxfId="39" priority="5" stopIfTrue="1">
      <formula>IF($C331="",1,0)</formula>
    </cfRule>
    <cfRule type="expression" dxfId="38" priority="6" stopIfTrue="1">
      <formula>IF($H328&lt;=0,1,0)</formula>
    </cfRule>
  </conditionalFormatting>
  <conditionalFormatting sqref="A265:A324">
    <cfRule type="expression" dxfId="37" priority="7" stopIfTrue="1">
      <formula>IF($C268="",1,0)</formula>
    </cfRule>
    <cfRule type="expression" dxfId="36" priority="8" stopIfTrue="1">
      <formula>IF($H268&lt;=0,1,0)</formula>
    </cfRule>
  </conditionalFormatting>
  <conditionalFormatting sqref="A325:A327">
    <cfRule type="expression" dxfId="35" priority="9" stopIfTrue="1">
      <formula>IF($C328="",1,0)</formula>
    </cfRule>
    <cfRule type="expression" dxfId="34" priority="10" stopIfTrue="1">
      <formula>IF(#REF!&lt;=0,1,0)</formula>
    </cfRule>
  </conditionalFormatting>
  <conditionalFormatting sqref="B28:G2149">
    <cfRule type="expression" dxfId="33" priority="11" stopIfTrue="1">
      <formula>IF($C28="",1,0)</formula>
    </cfRule>
    <cfRule type="expression" dxfId="32" priority="12" stopIfTrue="1">
      <formula>IF($H28&lt;=0,1,0)</formula>
    </cfRule>
  </conditionalFormatting>
  <conditionalFormatting sqref="B328:D330">
    <cfRule type="expression" dxfId="31" priority="13" stopIfTrue="1">
      <formula>IF($C328="",1,0)</formula>
    </cfRule>
    <cfRule type="expression" dxfId="30" priority="14" stopIfTrue="1">
      <formula>IF(#REF!&lt;=0,1,0)</formula>
    </cfRule>
  </conditionalFormatting>
  <conditionalFormatting sqref="H28:H2149">
    <cfRule type="expression" dxfId="29" priority="15" stopIfTrue="1">
      <formula>IF($C28="",1,0)</formula>
    </cfRule>
    <cfRule type="expression" dxfId="28" priority="16" stopIfTrue="1">
      <formula>IF($H28&lt;=0,1,0)</formula>
    </cfRule>
  </conditionalFormatting>
  <conditionalFormatting sqref="B388:D390">
    <cfRule type="expression" dxfId="27" priority="17" stopIfTrue="1">
      <formula>IF($C388="",1,0)</formula>
    </cfRule>
    <cfRule type="expression" dxfId="26" priority="18" stopIfTrue="1">
      <formula>IF(#REF!&lt;=0,1,0)</formula>
    </cfRule>
  </conditionalFormatting>
  <conditionalFormatting sqref="A382:A384 E382:G384">
    <cfRule type="expression" dxfId="25" priority="19" stopIfTrue="1">
      <formula>IF(#REF!="",1,0)</formula>
    </cfRule>
    <cfRule type="expression" dxfId="24" priority="20" stopIfTrue="1">
      <formula>IF($H382&lt;=0,1,0)</formula>
    </cfRule>
  </conditionalFormatting>
  <conditionalFormatting sqref="H382:H384">
    <cfRule type="expression" dxfId="23" priority="21" stopIfTrue="1">
      <formula>IF(#REF!="",1,0)</formula>
    </cfRule>
    <cfRule type="expression" dxfId="22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10" t="s">
        <v>0</v>
      </c>
      <c r="C1" s="210"/>
      <c r="D1" s="210"/>
      <c r="E1" s="210"/>
      <c r="F1" s="210"/>
      <c r="G1" s="210"/>
      <c r="H1" s="210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11" t="s">
        <v>2</v>
      </c>
      <c r="C7" s="212"/>
      <c r="D7" s="213"/>
      <c r="E7" s="214"/>
      <c r="F7" s="214"/>
      <c r="G7" s="214"/>
      <c r="H7" s="214"/>
      <c r="I7" s="2"/>
    </row>
    <row r="8" spans="1:10" ht="15" customHeight="1" thickBot="1">
      <c r="A8" s="1"/>
      <c r="B8" s="215" t="s">
        <v>3</v>
      </c>
      <c r="C8" s="215"/>
      <c r="D8" s="60">
        <f>'Loan Repayment'!I3</f>
        <v>28087.718548939083</v>
      </c>
      <c r="E8" s="214"/>
      <c r="F8" s="214"/>
      <c r="G8" s="214"/>
      <c r="H8" s="214"/>
      <c r="I8" s="2"/>
      <c r="J8" s="10">
        <f>COUNT(B28:B2107)</f>
        <v>300</v>
      </c>
    </row>
    <row r="9" spans="1:10" ht="15" customHeight="1" thickBot="1">
      <c r="A9" s="1"/>
      <c r="B9" s="215" t="s">
        <v>4</v>
      </c>
      <c r="C9" s="215"/>
      <c r="D9" s="61">
        <v>0</v>
      </c>
      <c r="E9" s="214"/>
      <c r="F9" s="214"/>
      <c r="G9" s="214"/>
      <c r="H9" s="214"/>
      <c r="I9" s="2"/>
      <c r="J9" s="10">
        <v>300</v>
      </c>
    </row>
    <row r="10" spans="1:10" ht="15" customHeight="1">
      <c r="A10" s="1"/>
      <c r="B10" s="215" t="s">
        <v>5</v>
      </c>
      <c r="C10" s="215"/>
      <c r="D10" s="11">
        <f>(D12/365)*D9*D8*365</f>
        <v>0</v>
      </c>
      <c r="E10" s="214"/>
      <c r="F10" s="214"/>
      <c r="G10" s="214"/>
      <c r="H10" s="214"/>
      <c r="I10" s="2"/>
      <c r="J10" s="10">
        <v>1</v>
      </c>
    </row>
    <row r="11" spans="1:10" ht="15" customHeight="1" thickBot="1">
      <c r="A11" s="1"/>
      <c r="B11" s="215" t="s">
        <v>6</v>
      </c>
      <c r="C11" s="215"/>
      <c r="D11" s="46">
        <f>D8+D10</f>
        <v>28087.718548939083</v>
      </c>
      <c r="E11" s="214"/>
      <c r="F11" s="214"/>
      <c r="G11" s="214"/>
      <c r="H11" s="214"/>
      <c r="I11" s="2"/>
      <c r="J11" s="10">
        <v>2</v>
      </c>
    </row>
    <row r="12" spans="1:10" ht="15" customHeight="1" thickBot="1">
      <c r="A12" s="1"/>
      <c r="B12" s="215" t="s">
        <v>7</v>
      </c>
      <c r="C12" s="215"/>
      <c r="D12" s="62">
        <f>'Loan Repayment'!J3</f>
        <v>4.3814814814814813E-2</v>
      </c>
      <c r="E12" s="214"/>
      <c r="F12" s="214"/>
      <c r="G12" s="214"/>
      <c r="H12" s="214"/>
      <c r="I12" s="2"/>
      <c r="J12" s="10">
        <v>4</v>
      </c>
    </row>
    <row r="13" spans="1:10" thickBot="1">
      <c r="B13" s="215" t="s">
        <v>8</v>
      </c>
      <c r="C13" s="215"/>
      <c r="D13" s="63">
        <v>25</v>
      </c>
      <c r="E13" s="214"/>
      <c r="F13" s="214"/>
      <c r="G13" s="214"/>
      <c r="H13" s="214"/>
      <c r="I13" s="13"/>
      <c r="J13" s="10">
        <v>12</v>
      </c>
    </row>
    <row r="14" spans="1:10" ht="15" customHeight="1" thickBot="1">
      <c r="A14" s="1"/>
      <c r="B14" s="215" t="s">
        <v>9</v>
      </c>
      <c r="C14" s="215"/>
      <c r="D14" s="63">
        <v>12</v>
      </c>
      <c r="E14" s="214"/>
      <c r="F14" s="214"/>
      <c r="G14" s="214"/>
      <c r="H14" s="214"/>
      <c r="I14" s="2"/>
      <c r="J14" s="10">
        <v>26</v>
      </c>
    </row>
    <row r="15" spans="1:10" ht="15" customHeight="1" thickBot="1">
      <c r="A15" s="1"/>
      <c r="B15" s="215" t="s">
        <v>10</v>
      </c>
      <c r="C15" s="215"/>
      <c r="D15" s="64">
        <v>41244</v>
      </c>
      <c r="E15" s="214"/>
      <c r="F15" s="214"/>
      <c r="G15" s="214"/>
      <c r="H15" s="214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4"/>
      <c r="F16" s="214"/>
      <c r="G16" s="214"/>
      <c r="H16" s="214"/>
      <c r="I16" s="2"/>
      <c r="J16" s="16">
        <f>D11*D12/D14/(1-(1+D12/D14)^(-(D13*D14)))</f>
        <v>154.23718660367041</v>
      </c>
    </row>
    <row r="17" spans="1:10" ht="15" customHeight="1" thickBot="1">
      <c r="A17" s="1"/>
      <c r="B17" s="207" t="s">
        <v>11</v>
      </c>
      <c r="C17" s="208"/>
      <c r="D17" s="209"/>
      <c r="E17" s="214"/>
      <c r="F17" s="214"/>
      <c r="G17" s="214"/>
      <c r="H17" s="214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154.23999999999998</v>
      </c>
      <c r="E18" s="214"/>
      <c r="F18" s="214"/>
      <c r="G18" s="214"/>
      <c r="H18" s="214"/>
      <c r="I18" s="2"/>
    </row>
    <row r="19" spans="1:10" ht="15" customHeight="1">
      <c r="A19" s="1"/>
      <c r="C19" s="18" t="s">
        <v>13</v>
      </c>
      <c r="D19" s="20">
        <f>IF(D11*D12*D13*D14=0,"",D13*D14)</f>
        <v>300</v>
      </c>
      <c r="E19" s="214"/>
      <c r="F19" s="214"/>
      <c r="G19" s="214"/>
      <c r="H19" s="214"/>
      <c r="I19" s="2"/>
    </row>
    <row r="20" spans="1:10" ht="15" customHeight="1">
      <c r="A20" s="1"/>
      <c r="C20" s="18" t="s">
        <v>14</v>
      </c>
      <c r="D20" s="20">
        <f>COUNT(B28:B2107)</f>
        <v>300</v>
      </c>
      <c r="E20" s="214"/>
      <c r="F20" s="214"/>
      <c r="G20" s="214"/>
      <c r="H20" s="214"/>
      <c r="I20" s="2"/>
    </row>
    <row r="21" spans="1:10" ht="15" customHeight="1">
      <c r="A21" s="1"/>
      <c r="C21" s="18" t="s">
        <v>15</v>
      </c>
      <c r="D21" s="21">
        <f>IF(D19="","",SUM(F28:F387))</f>
        <v>18182.710000000003</v>
      </c>
      <c r="E21" s="214"/>
      <c r="F21" s="214"/>
      <c r="G21" s="214"/>
      <c r="H21" s="214"/>
      <c r="I21" s="2"/>
    </row>
    <row r="22" spans="1:10" ht="14.4">
      <c r="C22" s="18" t="s">
        <v>16</v>
      </c>
      <c r="D22" s="22">
        <f>IF(D19="","",D21/D11)</f>
        <v>0.64735446449020306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46270.429999999971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41244</v>
      </c>
      <c r="D27" s="37"/>
      <c r="E27" s="37"/>
      <c r="F27" s="37"/>
      <c r="G27" s="37"/>
      <c r="H27" s="38">
        <f>D11</f>
        <v>28087.718548939083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41275</v>
      </c>
      <c r="D28" s="41">
        <f>IF(B28="","",$D$18)</f>
        <v>154.23999999999998</v>
      </c>
      <c r="E28" s="42">
        <f>IF(B28="","",D28-F28)</f>
        <v>51.689999999999984</v>
      </c>
      <c r="F28" s="42">
        <f>ROUND(H27*$D$12/payments_per_year,2)</f>
        <v>102.55</v>
      </c>
      <c r="G28" s="48"/>
      <c r="H28" s="42">
        <f t="shared" ref="H28:H91" si="0">IF(B28="",0,ROUND(H27-E28-G28,2))</f>
        <v>28036.03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41306</v>
      </c>
      <c r="D29" s="41">
        <f t="shared" ref="D29:D92" si="3">IF(C29="","",IF($D$18+F29&gt;H28,ROUND(H28+F29,2),$D$18))</f>
        <v>154.23999999999998</v>
      </c>
      <c r="E29" s="42">
        <f t="shared" ref="E29:E92" si="4">IF(C29="","",D29-F29)</f>
        <v>51.869999999999976</v>
      </c>
      <c r="F29" s="42">
        <f t="shared" ref="F29:F92" si="5">IF(C29="","",ROUND(H28*$D$12/payments_per_year,2))</f>
        <v>102.37</v>
      </c>
      <c r="G29" s="48"/>
      <c r="H29" s="42">
        <f t="shared" si="0"/>
        <v>27984.16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41334</v>
      </c>
      <c r="D30" s="41">
        <f t="shared" si="3"/>
        <v>154.23999999999998</v>
      </c>
      <c r="E30" s="42">
        <f t="shared" si="4"/>
        <v>52.059999999999974</v>
      </c>
      <c r="F30" s="42">
        <f t="shared" si="5"/>
        <v>102.18</v>
      </c>
      <c r="G30" s="48"/>
      <c r="H30" s="42">
        <f t="shared" si="0"/>
        <v>27932.1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41365</v>
      </c>
      <c r="D31" s="41">
        <f t="shared" si="3"/>
        <v>154.23999999999998</v>
      </c>
      <c r="E31" s="42">
        <f t="shared" si="4"/>
        <v>52.249999999999986</v>
      </c>
      <c r="F31" s="42">
        <f t="shared" si="5"/>
        <v>101.99</v>
      </c>
      <c r="G31" s="48"/>
      <c r="H31" s="42">
        <f t="shared" si="0"/>
        <v>27879.85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41395</v>
      </c>
      <c r="D32" s="41">
        <f t="shared" si="3"/>
        <v>154.23999999999998</v>
      </c>
      <c r="E32" s="42">
        <f t="shared" si="4"/>
        <v>52.439999999999984</v>
      </c>
      <c r="F32" s="42">
        <f t="shared" si="5"/>
        <v>101.8</v>
      </c>
      <c r="G32" s="48"/>
      <c r="H32" s="42">
        <f t="shared" si="0"/>
        <v>27827.41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41426</v>
      </c>
      <c r="D33" s="41">
        <f t="shared" si="3"/>
        <v>154.23999999999998</v>
      </c>
      <c r="E33" s="42">
        <f t="shared" si="4"/>
        <v>52.639999999999986</v>
      </c>
      <c r="F33" s="42">
        <f t="shared" si="5"/>
        <v>101.6</v>
      </c>
      <c r="G33" s="48"/>
      <c r="H33" s="42">
        <f t="shared" si="0"/>
        <v>27774.77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41456</v>
      </c>
      <c r="D34" s="41">
        <f t="shared" si="3"/>
        <v>154.23999999999998</v>
      </c>
      <c r="E34" s="42">
        <f t="shared" si="4"/>
        <v>52.829999999999984</v>
      </c>
      <c r="F34" s="42">
        <f t="shared" si="5"/>
        <v>101.41</v>
      </c>
      <c r="G34" s="48"/>
      <c r="H34" s="42">
        <f t="shared" si="0"/>
        <v>27721.94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41487</v>
      </c>
      <c r="D35" s="41">
        <f t="shared" si="3"/>
        <v>154.23999999999998</v>
      </c>
      <c r="E35" s="42">
        <f t="shared" si="4"/>
        <v>53.019999999999982</v>
      </c>
      <c r="F35" s="42">
        <f t="shared" si="5"/>
        <v>101.22</v>
      </c>
      <c r="G35" s="48"/>
      <c r="H35" s="42">
        <f t="shared" si="0"/>
        <v>27668.92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41518</v>
      </c>
      <c r="D36" s="41">
        <f t="shared" si="3"/>
        <v>154.23999999999998</v>
      </c>
      <c r="E36" s="42">
        <f t="shared" si="4"/>
        <v>53.20999999999998</v>
      </c>
      <c r="F36" s="42">
        <f t="shared" si="5"/>
        <v>101.03</v>
      </c>
      <c r="G36" s="48"/>
      <c r="H36" s="42">
        <f t="shared" si="0"/>
        <v>27615.71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41548</v>
      </c>
      <c r="D37" s="41">
        <f t="shared" si="3"/>
        <v>154.23999999999998</v>
      </c>
      <c r="E37" s="42">
        <f t="shared" si="4"/>
        <v>53.409999999999982</v>
      </c>
      <c r="F37" s="42">
        <f t="shared" si="5"/>
        <v>100.83</v>
      </c>
      <c r="G37" s="48"/>
      <c r="H37" s="42">
        <f t="shared" si="0"/>
        <v>27562.3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41579</v>
      </c>
      <c r="D38" s="41">
        <f t="shared" si="3"/>
        <v>154.23999999999998</v>
      </c>
      <c r="E38" s="42">
        <f t="shared" si="4"/>
        <v>53.59999999999998</v>
      </c>
      <c r="F38" s="42">
        <f t="shared" si="5"/>
        <v>100.64</v>
      </c>
      <c r="G38" s="48"/>
      <c r="H38" s="42">
        <f t="shared" si="0"/>
        <v>27508.7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41609</v>
      </c>
      <c r="D39" s="41">
        <f t="shared" si="3"/>
        <v>154.23999999999998</v>
      </c>
      <c r="E39" s="42">
        <f t="shared" si="4"/>
        <v>53.799999999999983</v>
      </c>
      <c r="F39" s="42">
        <f t="shared" si="5"/>
        <v>100.44</v>
      </c>
      <c r="G39" s="48"/>
      <c r="H39" s="42">
        <f t="shared" si="0"/>
        <v>27454.9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41640</v>
      </c>
      <c r="D40" s="41">
        <f t="shared" si="3"/>
        <v>154.23999999999998</v>
      </c>
      <c r="E40" s="42">
        <f t="shared" si="4"/>
        <v>53.999999999999986</v>
      </c>
      <c r="F40" s="42">
        <f t="shared" si="5"/>
        <v>100.24</v>
      </c>
      <c r="G40" s="48"/>
      <c r="H40" s="42">
        <f t="shared" si="0"/>
        <v>27400.9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41671</v>
      </c>
      <c r="D41" s="41">
        <f t="shared" si="3"/>
        <v>154.23999999999998</v>
      </c>
      <c r="E41" s="42">
        <f t="shared" si="4"/>
        <v>54.189999999999984</v>
      </c>
      <c r="F41" s="42">
        <f t="shared" si="5"/>
        <v>100.05</v>
      </c>
      <c r="G41" s="48"/>
      <c r="H41" s="42">
        <f t="shared" si="0"/>
        <v>27346.71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41699</v>
      </c>
      <c r="D42" s="41">
        <f t="shared" si="3"/>
        <v>154.23999999999998</v>
      </c>
      <c r="E42" s="42">
        <f t="shared" si="4"/>
        <v>54.389999999999986</v>
      </c>
      <c r="F42" s="42">
        <f t="shared" si="5"/>
        <v>99.85</v>
      </c>
      <c r="G42" s="48"/>
      <c r="H42" s="42">
        <f t="shared" si="0"/>
        <v>27292.32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41730</v>
      </c>
      <c r="D43" s="41">
        <f t="shared" si="3"/>
        <v>154.23999999999998</v>
      </c>
      <c r="E43" s="42">
        <f t="shared" si="4"/>
        <v>54.589999999999975</v>
      </c>
      <c r="F43" s="42">
        <f t="shared" si="5"/>
        <v>99.65</v>
      </c>
      <c r="G43" s="48"/>
      <c r="H43" s="42">
        <f t="shared" si="0"/>
        <v>27237.73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41760</v>
      </c>
      <c r="D44" s="41">
        <f t="shared" si="3"/>
        <v>154.23999999999998</v>
      </c>
      <c r="E44" s="42">
        <f t="shared" si="4"/>
        <v>54.789999999999978</v>
      </c>
      <c r="F44" s="42">
        <f t="shared" si="5"/>
        <v>99.45</v>
      </c>
      <c r="G44" s="48"/>
      <c r="H44" s="42">
        <f t="shared" si="0"/>
        <v>27182.94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41791</v>
      </c>
      <c r="D45" s="41">
        <f t="shared" si="3"/>
        <v>154.23999999999998</v>
      </c>
      <c r="E45" s="42">
        <f t="shared" si="4"/>
        <v>54.989999999999981</v>
      </c>
      <c r="F45" s="42">
        <f t="shared" si="5"/>
        <v>99.25</v>
      </c>
      <c r="G45" s="48"/>
      <c r="H45" s="42">
        <f t="shared" si="0"/>
        <v>27127.95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41821</v>
      </c>
      <c r="D46" s="41">
        <f t="shared" si="3"/>
        <v>154.23999999999998</v>
      </c>
      <c r="E46" s="42">
        <f t="shared" si="4"/>
        <v>55.189999999999984</v>
      </c>
      <c r="F46" s="42">
        <f t="shared" si="5"/>
        <v>99.05</v>
      </c>
      <c r="G46" s="48"/>
      <c r="H46" s="42">
        <f t="shared" si="0"/>
        <v>27072.76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41852</v>
      </c>
      <c r="D47" s="41">
        <f t="shared" si="3"/>
        <v>154.23999999999998</v>
      </c>
      <c r="E47" s="42">
        <f t="shared" si="4"/>
        <v>55.389999999999986</v>
      </c>
      <c r="F47" s="42">
        <f t="shared" si="5"/>
        <v>98.85</v>
      </c>
      <c r="G47" s="48"/>
      <c r="H47" s="42">
        <f t="shared" si="0"/>
        <v>27017.37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41883</v>
      </c>
      <c r="D48" s="41">
        <f t="shared" si="3"/>
        <v>154.23999999999998</v>
      </c>
      <c r="E48" s="42">
        <f t="shared" si="4"/>
        <v>55.589999999999975</v>
      </c>
      <c r="F48" s="42">
        <f t="shared" si="5"/>
        <v>98.65</v>
      </c>
      <c r="G48" s="48"/>
      <c r="H48" s="42">
        <f t="shared" si="0"/>
        <v>26961.78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41913</v>
      </c>
      <c r="D49" s="41">
        <f t="shared" si="3"/>
        <v>154.23999999999998</v>
      </c>
      <c r="E49" s="42">
        <f t="shared" si="4"/>
        <v>55.799999999999983</v>
      </c>
      <c r="F49" s="42">
        <f t="shared" si="5"/>
        <v>98.44</v>
      </c>
      <c r="G49" s="48"/>
      <c r="H49" s="42">
        <f t="shared" si="0"/>
        <v>26905.98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41944</v>
      </c>
      <c r="D50" s="41">
        <f t="shared" si="3"/>
        <v>154.23999999999998</v>
      </c>
      <c r="E50" s="42">
        <f t="shared" si="4"/>
        <v>55.999999999999986</v>
      </c>
      <c r="F50" s="42">
        <f t="shared" si="5"/>
        <v>98.24</v>
      </c>
      <c r="G50" s="48"/>
      <c r="H50" s="42">
        <f t="shared" si="0"/>
        <v>26849.98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41974</v>
      </c>
      <c r="D51" s="41">
        <f t="shared" si="3"/>
        <v>154.23999999999998</v>
      </c>
      <c r="E51" s="42">
        <f t="shared" si="4"/>
        <v>56.199999999999974</v>
      </c>
      <c r="F51" s="42">
        <f t="shared" si="5"/>
        <v>98.04</v>
      </c>
      <c r="G51" s="48"/>
      <c r="H51" s="42">
        <f t="shared" si="0"/>
        <v>26793.78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42005</v>
      </c>
      <c r="D52" s="41">
        <f t="shared" si="3"/>
        <v>154.23999999999998</v>
      </c>
      <c r="E52" s="42">
        <f t="shared" si="4"/>
        <v>56.409999999999982</v>
      </c>
      <c r="F52" s="42">
        <f t="shared" si="5"/>
        <v>97.83</v>
      </c>
      <c r="G52" s="48"/>
      <c r="H52" s="42">
        <f t="shared" si="0"/>
        <v>26737.37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42036</v>
      </c>
      <c r="D53" s="41">
        <f t="shared" si="3"/>
        <v>154.23999999999998</v>
      </c>
      <c r="E53" s="42">
        <f t="shared" si="4"/>
        <v>56.619999999999976</v>
      </c>
      <c r="F53" s="42">
        <f t="shared" si="5"/>
        <v>97.62</v>
      </c>
      <c r="G53" s="48"/>
      <c r="H53" s="42">
        <f t="shared" si="0"/>
        <v>26680.75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42064</v>
      </c>
      <c r="D54" s="41">
        <f t="shared" si="3"/>
        <v>154.23999999999998</v>
      </c>
      <c r="E54" s="42">
        <f t="shared" si="4"/>
        <v>56.819999999999979</v>
      </c>
      <c r="F54" s="42">
        <f t="shared" si="5"/>
        <v>97.42</v>
      </c>
      <c r="G54" s="48"/>
      <c r="H54" s="42">
        <f t="shared" si="0"/>
        <v>26623.93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42095</v>
      </c>
      <c r="D55" s="41">
        <f t="shared" si="3"/>
        <v>154.23999999999998</v>
      </c>
      <c r="E55" s="42">
        <f t="shared" si="4"/>
        <v>57.029999999999987</v>
      </c>
      <c r="F55" s="42">
        <f t="shared" si="5"/>
        <v>97.21</v>
      </c>
      <c r="G55" s="48"/>
      <c r="H55" s="42">
        <f t="shared" si="0"/>
        <v>26566.9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42125</v>
      </c>
      <c r="D56" s="41">
        <f t="shared" si="3"/>
        <v>154.23999999999998</v>
      </c>
      <c r="E56" s="42">
        <f t="shared" si="4"/>
        <v>57.239999999999981</v>
      </c>
      <c r="F56" s="42">
        <f t="shared" si="5"/>
        <v>97</v>
      </c>
      <c r="G56" s="48"/>
      <c r="H56" s="42">
        <f t="shared" si="0"/>
        <v>26509.66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42156</v>
      </c>
      <c r="D57" s="41">
        <f t="shared" si="3"/>
        <v>154.23999999999998</v>
      </c>
      <c r="E57" s="42">
        <f t="shared" si="4"/>
        <v>57.449999999999974</v>
      </c>
      <c r="F57" s="42">
        <f t="shared" si="5"/>
        <v>96.79</v>
      </c>
      <c r="G57" s="48"/>
      <c r="H57" s="42">
        <f t="shared" si="0"/>
        <v>26452.21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42186</v>
      </c>
      <c r="D58" s="41">
        <f t="shared" si="3"/>
        <v>154.23999999999998</v>
      </c>
      <c r="E58" s="42">
        <f t="shared" si="4"/>
        <v>57.659999999999982</v>
      </c>
      <c r="F58" s="42">
        <f t="shared" si="5"/>
        <v>96.58</v>
      </c>
      <c r="G58" s="48"/>
      <c r="H58" s="42">
        <f t="shared" si="0"/>
        <v>26394.55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42217</v>
      </c>
      <c r="D59" s="41">
        <f t="shared" si="3"/>
        <v>154.23999999999998</v>
      </c>
      <c r="E59" s="42">
        <f t="shared" si="4"/>
        <v>57.869999999999976</v>
      </c>
      <c r="F59" s="42">
        <f t="shared" si="5"/>
        <v>96.37</v>
      </c>
      <c r="G59" s="48"/>
      <c r="H59" s="42">
        <f t="shared" si="0"/>
        <v>26336.68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42248</v>
      </c>
      <c r="D60" s="41">
        <f t="shared" si="3"/>
        <v>154.23999999999998</v>
      </c>
      <c r="E60" s="42">
        <f t="shared" si="4"/>
        <v>58.079999999999984</v>
      </c>
      <c r="F60" s="42">
        <f t="shared" si="5"/>
        <v>96.16</v>
      </c>
      <c r="G60" s="48"/>
      <c r="H60" s="42">
        <f t="shared" si="0"/>
        <v>26278.6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42278</v>
      </c>
      <c r="D61" s="41">
        <f t="shared" si="3"/>
        <v>154.23999999999998</v>
      </c>
      <c r="E61" s="42">
        <f t="shared" si="4"/>
        <v>58.289999999999978</v>
      </c>
      <c r="F61" s="42">
        <f t="shared" si="5"/>
        <v>95.95</v>
      </c>
      <c r="G61" s="48"/>
      <c r="H61" s="42">
        <f t="shared" si="0"/>
        <v>26220.31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42309</v>
      </c>
      <c r="D62" s="41">
        <f t="shared" si="3"/>
        <v>154.23999999999998</v>
      </c>
      <c r="E62" s="42">
        <f t="shared" si="4"/>
        <v>58.499999999999986</v>
      </c>
      <c r="F62" s="42">
        <f t="shared" si="5"/>
        <v>95.74</v>
      </c>
      <c r="G62" s="48"/>
      <c r="H62" s="42">
        <f t="shared" si="0"/>
        <v>26161.81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42339</v>
      </c>
      <c r="D63" s="41">
        <f t="shared" si="3"/>
        <v>154.23999999999998</v>
      </c>
      <c r="E63" s="42">
        <f t="shared" si="4"/>
        <v>58.719999999999985</v>
      </c>
      <c r="F63" s="42">
        <f t="shared" si="5"/>
        <v>95.52</v>
      </c>
      <c r="G63" s="48"/>
      <c r="H63" s="42">
        <f t="shared" si="0"/>
        <v>26103.09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42370</v>
      </c>
      <c r="D64" s="41">
        <f t="shared" si="3"/>
        <v>154.23999999999998</v>
      </c>
      <c r="E64" s="42">
        <f t="shared" si="4"/>
        <v>58.929999999999978</v>
      </c>
      <c r="F64" s="42">
        <f t="shared" si="5"/>
        <v>95.31</v>
      </c>
      <c r="G64" s="48"/>
      <c r="H64" s="42">
        <f t="shared" si="0"/>
        <v>26044.16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42401</v>
      </c>
      <c r="D65" s="41">
        <f t="shared" si="3"/>
        <v>154.23999999999998</v>
      </c>
      <c r="E65" s="42">
        <f t="shared" si="4"/>
        <v>59.149999999999977</v>
      </c>
      <c r="F65" s="42">
        <f t="shared" si="5"/>
        <v>95.09</v>
      </c>
      <c r="G65" s="48"/>
      <c r="H65" s="42">
        <f t="shared" si="0"/>
        <v>25985.01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42430</v>
      </c>
      <c r="D66" s="41">
        <f t="shared" si="3"/>
        <v>154.23999999999998</v>
      </c>
      <c r="E66" s="42">
        <f t="shared" si="4"/>
        <v>59.359999999999985</v>
      </c>
      <c r="F66" s="42">
        <f t="shared" si="5"/>
        <v>94.88</v>
      </c>
      <c r="G66" s="48"/>
      <c r="H66" s="42">
        <f t="shared" si="0"/>
        <v>25925.65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42461</v>
      </c>
      <c r="D67" s="41">
        <f t="shared" si="3"/>
        <v>154.23999999999998</v>
      </c>
      <c r="E67" s="42">
        <f t="shared" si="4"/>
        <v>59.579999999999984</v>
      </c>
      <c r="F67" s="42">
        <f t="shared" si="5"/>
        <v>94.66</v>
      </c>
      <c r="G67" s="48"/>
      <c r="H67" s="42">
        <f t="shared" si="0"/>
        <v>25866.07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42491</v>
      </c>
      <c r="D68" s="41">
        <f t="shared" si="3"/>
        <v>154.23999999999998</v>
      </c>
      <c r="E68" s="42">
        <f t="shared" si="4"/>
        <v>59.799999999999983</v>
      </c>
      <c r="F68" s="42">
        <f t="shared" si="5"/>
        <v>94.44</v>
      </c>
      <c r="G68" s="48"/>
      <c r="H68" s="42">
        <f t="shared" si="0"/>
        <v>25806.27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42522</v>
      </c>
      <c r="D69" s="41">
        <f t="shared" si="3"/>
        <v>154.23999999999998</v>
      </c>
      <c r="E69" s="42">
        <f t="shared" si="4"/>
        <v>60.019999999999982</v>
      </c>
      <c r="F69" s="42">
        <f t="shared" si="5"/>
        <v>94.22</v>
      </c>
      <c r="G69" s="48"/>
      <c r="H69" s="42">
        <f t="shared" si="0"/>
        <v>25746.25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42552</v>
      </c>
      <c r="D70" s="41">
        <f t="shared" si="3"/>
        <v>154.23999999999998</v>
      </c>
      <c r="E70" s="42">
        <f t="shared" si="4"/>
        <v>60.229999999999976</v>
      </c>
      <c r="F70" s="42">
        <f t="shared" si="5"/>
        <v>94.01</v>
      </c>
      <c r="G70" s="48"/>
      <c r="H70" s="42">
        <f t="shared" si="0"/>
        <v>25686.02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42583</v>
      </c>
      <c r="D71" s="41">
        <f t="shared" si="3"/>
        <v>154.23999999999998</v>
      </c>
      <c r="E71" s="42">
        <f t="shared" si="4"/>
        <v>60.449999999999974</v>
      </c>
      <c r="F71" s="42">
        <f t="shared" si="5"/>
        <v>93.79</v>
      </c>
      <c r="G71" s="48"/>
      <c r="H71" s="42">
        <f t="shared" si="0"/>
        <v>25625.57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42614</v>
      </c>
      <c r="D72" s="41">
        <f t="shared" si="3"/>
        <v>154.23999999999998</v>
      </c>
      <c r="E72" s="42">
        <f t="shared" si="4"/>
        <v>60.679999999999978</v>
      </c>
      <c r="F72" s="42">
        <f t="shared" si="5"/>
        <v>93.56</v>
      </c>
      <c r="G72" s="48"/>
      <c r="H72" s="42">
        <f t="shared" si="0"/>
        <v>25564.89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42644</v>
      </c>
      <c r="D73" s="41">
        <f t="shared" si="3"/>
        <v>154.23999999999998</v>
      </c>
      <c r="E73" s="42">
        <f t="shared" si="4"/>
        <v>60.899999999999977</v>
      </c>
      <c r="F73" s="42">
        <f t="shared" si="5"/>
        <v>93.34</v>
      </c>
      <c r="G73" s="48"/>
      <c r="H73" s="42">
        <f t="shared" si="0"/>
        <v>25503.99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42675</v>
      </c>
      <c r="D74" s="41">
        <f t="shared" si="3"/>
        <v>154.23999999999998</v>
      </c>
      <c r="E74" s="42">
        <f t="shared" si="4"/>
        <v>61.119999999999976</v>
      </c>
      <c r="F74" s="42">
        <f t="shared" si="5"/>
        <v>93.12</v>
      </c>
      <c r="G74" s="48"/>
      <c r="H74" s="42">
        <f t="shared" si="0"/>
        <v>25442.87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42705</v>
      </c>
      <c r="D75" s="41">
        <f t="shared" si="3"/>
        <v>154.23999999999998</v>
      </c>
      <c r="E75" s="42">
        <f t="shared" si="4"/>
        <v>61.339999999999975</v>
      </c>
      <c r="F75" s="42">
        <f t="shared" si="5"/>
        <v>92.9</v>
      </c>
      <c r="G75" s="48"/>
      <c r="H75" s="42">
        <f t="shared" si="0"/>
        <v>25381.53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42736</v>
      </c>
      <c r="D76" s="41">
        <f t="shared" si="3"/>
        <v>154.23999999999998</v>
      </c>
      <c r="E76" s="42">
        <f t="shared" si="4"/>
        <v>61.569999999999979</v>
      </c>
      <c r="F76" s="42">
        <f t="shared" si="5"/>
        <v>92.67</v>
      </c>
      <c r="G76" s="48"/>
      <c r="H76" s="42">
        <f t="shared" si="0"/>
        <v>25319.96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42767</v>
      </c>
      <c r="D77" s="41">
        <f t="shared" si="3"/>
        <v>154.23999999999998</v>
      </c>
      <c r="E77" s="42">
        <f t="shared" si="4"/>
        <v>61.789999999999978</v>
      </c>
      <c r="F77" s="42">
        <f t="shared" si="5"/>
        <v>92.45</v>
      </c>
      <c r="G77" s="48"/>
      <c r="H77" s="42">
        <f t="shared" si="0"/>
        <v>25258.17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42795</v>
      </c>
      <c r="D78" s="41">
        <f t="shared" si="3"/>
        <v>154.23999999999998</v>
      </c>
      <c r="E78" s="42">
        <f t="shared" si="4"/>
        <v>62.019999999999982</v>
      </c>
      <c r="F78" s="42">
        <f t="shared" si="5"/>
        <v>92.22</v>
      </c>
      <c r="G78" s="48"/>
      <c r="H78" s="42">
        <f t="shared" si="0"/>
        <v>25196.15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42826</v>
      </c>
      <c r="D79" s="41">
        <f t="shared" si="3"/>
        <v>154.23999999999998</v>
      </c>
      <c r="E79" s="42">
        <f t="shared" si="4"/>
        <v>62.239999999999981</v>
      </c>
      <c r="F79" s="42">
        <f t="shared" si="5"/>
        <v>92</v>
      </c>
      <c r="G79" s="48"/>
      <c r="H79" s="42">
        <f t="shared" si="0"/>
        <v>25133.91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42856</v>
      </c>
      <c r="D80" s="41">
        <f t="shared" si="3"/>
        <v>154.23999999999998</v>
      </c>
      <c r="E80" s="42">
        <f t="shared" si="4"/>
        <v>62.469999999999985</v>
      </c>
      <c r="F80" s="42">
        <f t="shared" si="5"/>
        <v>91.77</v>
      </c>
      <c r="G80" s="48"/>
      <c r="H80" s="42">
        <f t="shared" si="0"/>
        <v>25071.439999999999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42887</v>
      </c>
      <c r="D81" s="41">
        <f t="shared" si="3"/>
        <v>154.23999999999998</v>
      </c>
      <c r="E81" s="42">
        <f t="shared" si="4"/>
        <v>62.699999999999974</v>
      </c>
      <c r="F81" s="42">
        <f t="shared" si="5"/>
        <v>91.54</v>
      </c>
      <c r="G81" s="48"/>
      <c r="H81" s="42">
        <f t="shared" si="0"/>
        <v>25008.74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42917</v>
      </c>
      <c r="D82" s="41">
        <f t="shared" si="3"/>
        <v>154.23999999999998</v>
      </c>
      <c r="E82" s="42">
        <f t="shared" si="4"/>
        <v>62.929999999999978</v>
      </c>
      <c r="F82" s="42">
        <f t="shared" si="5"/>
        <v>91.31</v>
      </c>
      <c r="G82" s="48"/>
      <c r="H82" s="42">
        <f t="shared" si="0"/>
        <v>24945.81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42948</v>
      </c>
      <c r="D83" s="41">
        <f t="shared" si="3"/>
        <v>154.23999999999998</v>
      </c>
      <c r="E83" s="42">
        <f t="shared" si="4"/>
        <v>63.159999999999982</v>
      </c>
      <c r="F83" s="42">
        <f t="shared" si="5"/>
        <v>91.08</v>
      </c>
      <c r="G83" s="48"/>
      <c r="H83" s="42">
        <f t="shared" si="0"/>
        <v>24882.65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42979</v>
      </c>
      <c r="D84" s="41">
        <f t="shared" si="3"/>
        <v>154.23999999999998</v>
      </c>
      <c r="E84" s="42">
        <f t="shared" si="4"/>
        <v>63.389999999999986</v>
      </c>
      <c r="F84" s="42">
        <f t="shared" si="5"/>
        <v>90.85</v>
      </c>
      <c r="G84" s="48"/>
      <c r="H84" s="42">
        <f t="shared" si="0"/>
        <v>24819.26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43009</v>
      </c>
      <c r="D85" s="41">
        <f t="shared" si="3"/>
        <v>154.23999999999998</v>
      </c>
      <c r="E85" s="42">
        <f t="shared" si="4"/>
        <v>63.619999999999976</v>
      </c>
      <c r="F85" s="42">
        <f t="shared" si="5"/>
        <v>90.62</v>
      </c>
      <c r="G85" s="48"/>
      <c r="H85" s="42">
        <f t="shared" si="0"/>
        <v>24755.64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43040</v>
      </c>
      <c r="D86" s="41">
        <f t="shared" si="3"/>
        <v>154.23999999999998</v>
      </c>
      <c r="E86" s="42">
        <f t="shared" si="4"/>
        <v>63.84999999999998</v>
      </c>
      <c r="F86" s="42">
        <f t="shared" si="5"/>
        <v>90.39</v>
      </c>
      <c r="G86" s="48"/>
      <c r="H86" s="42">
        <f t="shared" si="0"/>
        <v>24691.79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43070</v>
      </c>
      <c r="D87" s="41">
        <f t="shared" si="3"/>
        <v>154.23999999999998</v>
      </c>
      <c r="E87" s="42">
        <f t="shared" si="4"/>
        <v>64.079999999999984</v>
      </c>
      <c r="F87" s="42">
        <f t="shared" si="5"/>
        <v>90.16</v>
      </c>
      <c r="G87" s="48"/>
      <c r="H87" s="42">
        <f t="shared" si="0"/>
        <v>24627.71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43101</v>
      </c>
      <c r="D88" s="41">
        <f t="shared" si="3"/>
        <v>154.23999999999998</v>
      </c>
      <c r="E88" s="42">
        <f t="shared" si="4"/>
        <v>64.319999999999979</v>
      </c>
      <c r="F88" s="42">
        <f t="shared" si="5"/>
        <v>89.92</v>
      </c>
      <c r="G88" s="48"/>
      <c r="H88" s="42">
        <f t="shared" si="0"/>
        <v>24563.39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43132</v>
      </c>
      <c r="D89" s="41">
        <f t="shared" si="3"/>
        <v>154.23999999999998</v>
      </c>
      <c r="E89" s="42">
        <f t="shared" si="4"/>
        <v>64.549999999999983</v>
      </c>
      <c r="F89" s="42">
        <f t="shared" si="5"/>
        <v>89.69</v>
      </c>
      <c r="G89" s="48"/>
      <c r="H89" s="42">
        <f t="shared" si="0"/>
        <v>24498.84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43160</v>
      </c>
      <c r="D90" s="41">
        <f t="shared" si="3"/>
        <v>154.23999999999998</v>
      </c>
      <c r="E90" s="42">
        <f t="shared" si="4"/>
        <v>64.789999999999978</v>
      </c>
      <c r="F90" s="42">
        <f t="shared" si="5"/>
        <v>89.45</v>
      </c>
      <c r="G90" s="48"/>
      <c r="H90" s="42">
        <f t="shared" si="0"/>
        <v>24434.05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43191</v>
      </c>
      <c r="D91" s="41">
        <f t="shared" si="3"/>
        <v>154.23999999999998</v>
      </c>
      <c r="E91" s="42">
        <f t="shared" si="4"/>
        <v>65.029999999999987</v>
      </c>
      <c r="F91" s="42">
        <f t="shared" si="5"/>
        <v>89.21</v>
      </c>
      <c r="G91" s="48"/>
      <c r="H91" s="42">
        <f t="shared" si="0"/>
        <v>24369.02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43221</v>
      </c>
      <c r="D92" s="41">
        <f t="shared" si="3"/>
        <v>154.23999999999998</v>
      </c>
      <c r="E92" s="42">
        <f t="shared" si="4"/>
        <v>65.259999999999977</v>
      </c>
      <c r="F92" s="42">
        <f t="shared" si="5"/>
        <v>88.98</v>
      </c>
      <c r="G92" s="48"/>
      <c r="H92" s="42">
        <f t="shared" ref="H92:H155" si="6">IF(B92="",0,ROUND(H91-E92-G92,2))</f>
        <v>24303.759999999998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43252</v>
      </c>
      <c r="D93" s="41">
        <f t="shared" ref="D93:D156" si="9">IF(C93="","",IF($D$18+F93&gt;H92,ROUND(H92+F93,2),$D$18))</f>
        <v>154.23999999999998</v>
      </c>
      <c r="E93" s="42">
        <f t="shared" ref="E93:E156" si="10">IF(C93="","",D93-F93)</f>
        <v>65.499999999999986</v>
      </c>
      <c r="F93" s="42">
        <f t="shared" ref="F93:F156" si="11">IF(C93="","",ROUND(H92*$D$12/payments_per_year,2))</f>
        <v>88.74</v>
      </c>
      <c r="G93" s="48"/>
      <c r="H93" s="42">
        <f t="shared" si="6"/>
        <v>24238.26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43282</v>
      </c>
      <c r="D94" s="41">
        <f t="shared" si="9"/>
        <v>154.23999999999998</v>
      </c>
      <c r="E94" s="42">
        <f t="shared" si="10"/>
        <v>65.739999999999981</v>
      </c>
      <c r="F94" s="42">
        <f t="shared" si="11"/>
        <v>88.5</v>
      </c>
      <c r="G94" s="48"/>
      <c r="H94" s="42">
        <f t="shared" si="6"/>
        <v>24172.52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43313</v>
      </c>
      <c r="D95" s="41">
        <f t="shared" si="9"/>
        <v>154.23999999999998</v>
      </c>
      <c r="E95" s="42">
        <f t="shared" si="10"/>
        <v>65.979999999999976</v>
      </c>
      <c r="F95" s="42">
        <f t="shared" si="11"/>
        <v>88.26</v>
      </c>
      <c r="G95" s="48"/>
      <c r="H95" s="42">
        <f t="shared" si="6"/>
        <v>24106.54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43344</v>
      </c>
      <c r="D96" s="41">
        <f t="shared" si="9"/>
        <v>154.23999999999998</v>
      </c>
      <c r="E96" s="42">
        <f t="shared" si="10"/>
        <v>66.219999999999985</v>
      </c>
      <c r="F96" s="42">
        <f t="shared" si="11"/>
        <v>88.02</v>
      </c>
      <c r="G96" s="48"/>
      <c r="H96" s="42">
        <f t="shared" si="6"/>
        <v>24040.32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43374</v>
      </c>
      <c r="D97" s="41">
        <f t="shared" si="9"/>
        <v>154.23999999999998</v>
      </c>
      <c r="E97" s="42">
        <f t="shared" si="10"/>
        <v>66.45999999999998</v>
      </c>
      <c r="F97" s="42">
        <f t="shared" si="11"/>
        <v>87.78</v>
      </c>
      <c r="G97" s="48"/>
      <c r="H97" s="42">
        <f t="shared" si="6"/>
        <v>23973.86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43405</v>
      </c>
      <c r="D98" s="41">
        <f t="shared" si="9"/>
        <v>154.23999999999998</v>
      </c>
      <c r="E98" s="42">
        <f t="shared" si="10"/>
        <v>66.70999999999998</v>
      </c>
      <c r="F98" s="42">
        <f t="shared" si="11"/>
        <v>87.53</v>
      </c>
      <c r="G98" s="48"/>
      <c r="H98" s="42">
        <f t="shared" si="6"/>
        <v>23907.15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43435</v>
      </c>
      <c r="D99" s="41">
        <f t="shared" si="9"/>
        <v>154.23999999999998</v>
      </c>
      <c r="E99" s="42">
        <f t="shared" si="10"/>
        <v>66.949999999999974</v>
      </c>
      <c r="F99" s="42">
        <f t="shared" si="11"/>
        <v>87.29</v>
      </c>
      <c r="G99" s="48"/>
      <c r="H99" s="42">
        <f t="shared" si="6"/>
        <v>23840.2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43466</v>
      </c>
      <c r="D100" s="41">
        <f t="shared" si="9"/>
        <v>154.23999999999998</v>
      </c>
      <c r="E100" s="42">
        <f t="shared" si="10"/>
        <v>67.189999999999984</v>
      </c>
      <c r="F100" s="42">
        <f t="shared" si="11"/>
        <v>87.05</v>
      </c>
      <c r="G100" s="48"/>
      <c r="H100" s="42">
        <f t="shared" si="6"/>
        <v>23773.01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43497</v>
      </c>
      <c r="D101" s="41">
        <f t="shared" si="9"/>
        <v>154.23999999999998</v>
      </c>
      <c r="E101" s="42">
        <f t="shared" si="10"/>
        <v>67.439999999999984</v>
      </c>
      <c r="F101" s="42">
        <f t="shared" si="11"/>
        <v>86.8</v>
      </c>
      <c r="G101" s="48"/>
      <c r="H101" s="42">
        <f t="shared" si="6"/>
        <v>23705.57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43525</v>
      </c>
      <c r="D102" s="41">
        <f t="shared" si="9"/>
        <v>154.23999999999998</v>
      </c>
      <c r="E102" s="42">
        <f t="shared" si="10"/>
        <v>67.689999999999984</v>
      </c>
      <c r="F102" s="42">
        <f t="shared" si="11"/>
        <v>86.55</v>
      </c>
      <c r="G102" s="48"/>
      <c r="H102" s="42">
        <f t="shared" si="6"/>
        <v>23637.88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43556</v>
      </c>
      <c r="D103" s="41">
        <f t="shared" si="9"/>
        <v>154.23999999999998</v>
      </c>
      <c r="E103" s="42">
        <f t="shared" si="10"/>
        <v>67.929999999999978</v>
      </c>
      <c r="F103" s="42">
        <f t="shared" si="11"/>
        <v>86.31</v>
      </c>
      <c r="G103" s="48"/>
      <c r="H103" s="42">
        <f t="shared" si="6"/>
        <v>23569.95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43586</v>
      </c>
      <c r="D104" s="41">
        <f t="shared" si="9"/>
        <v>154.23999999999998</v>
      </c>
      <c r="E104" s="42">
        <f t="shared" si="10"/>
        <v>68.179999999999978</v>
      </c>
      <c r="F104" s="42">
        <f t="shared" si="11"/>
        <v>86.06</v>
      </c>
      <c r="G104" s="48"/>
      <c r="H104" s="42">
        <f t="shared" si="6"/>
        <v>23501.77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43617</v>
      </c>
      <c r="D105" s="41">
        <f t="shared" si="9"/>
        <v>154.23999999999998</v>
      </c>
      <c r="E105" s="42">
        <f t="shared" si="10"/>
        <v>68.429999999999978</v>
      </c>
      <c r="F105" s="42">
        <f t="shared" si="11"/>
        <v>85.81</v>
      </c>
      <c r="G105" s="48"/>
      <c r="H105" s="42">
        <f t="shared" si="6"/>
        <v>23433.34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43647</v>
      </c>
      <c r="D106" s="41">
        <f t="shared" si="9"/>
        <v>154.23999999999998</v>
      </c>
      <c r="E106" s="42">
        <f t="shared" si="10"/>
        <v>68.679999999999978</v>
      </c>
      <c r="F106" s="42">
        <f t="shared" si="11"/>
        <v>85.56</v>
      </c>
      <c r="G106" s="48"/>
      <c r="H106" s="42">
        <f t="shared" si="6"/>
        <v>23364.66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43678</v>
      </c>
      <c r="D107" s="41">
        <f t="shared" si="9"/>
        <v>154.23999999999998</v>
      </c>
      <c r="E107" s="42">
        <f t="shared" si="10"/>
        <v>68.929999999999978</v>
      </c>
      <c r="F107" s="42">
        <f t="shared" si="11"/>
        <v>85.31</v>
      </c>
      <c r="G107" s="48"/>
      <c r="H107" s="42">
        <f t="shared" si="6"/>
        <v>23295.73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43709</v>
      </c>
      <c r="D108" s="41">
        <f t="shared" si="9"/>
        <v>154.23999999999998</v>
      </c>
      <c r="E108" s="42">
        <f t="shared" si="10"/>
        <v>69.179999999999978</v>
      </c>
      <c r="F108" s="42">
        <f t="shared" si="11"/>
        <v>85.06</v>
      </c>
      <c r="G108" s="48"/>
      <c r="H108" s="42">
        <f t="shared" si="6"/>
        <v>23226.55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43739</v>
      </c>
      <c r="D109" s="41">
        <f t="shared" si="9"/>
        <v>154.23999999999998</v>
      </c>
      <c r="E109" s="42">
        <f t="shared" si="10"/>
        <v>69.429999999999978</v>
      </c>
      <c r="F109" s="42">
        <f t="shared" si="11"/>
        <v>84.81</v>
      </c>
      <c r="G109" s="48"/>
      <c r="H109" s="42">
        <f t="shared" si="6"/>
        <v>23157.119999999999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43770</v>
      </c>
      <c r="D110" s="41">
        <f t="shared" si="9"/>
        <v>154.23999999999998</v>
      </c>
      <c r="E110" s="42">
        <f t="shared" si="10"/>
        <v>69.689999999999984</v>
      </c>
      <c r="F110" s="42">
        <f t="shared" si="11"/>
        <v>84.55</v>
      </c>
      <c r="G110" s="48"/>
      <c r="H110" s="42">
        <f t="shared" si="6"/>
        <v>23087.43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43800</v>
      </c>
      <c r="D111" s="41">
        <f t="shared" si="9"/>
        <v>154.23999999999998</v>
      </c>
      <c r="E111" s="42">
        <f t="shared" si="10"/>
        <v>69.939999999999984</v>
      </c>
      <c r="F111" s="42">
        <f t="shared" si="11"/>
        <v>84.3</v>
      </c>
      <c r="G111" s="48"/>
      <c r="H111" s="42">
        <f t="shared" si="6"/>
        <v>23017.49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43831</v>
      </c>
      <c r="D112" s="41">
        <f t="shared" si="9"/>
        <v>154.23999999999998</v>
      </c>
      <c r="E112" s="42">
        <f t="shared" si="10"/>
        <v>70.199999999999974</v>
      </c>
      <c r="F112" s="42">
        <f t="shared" si="11"/>
        <v>84.04</v>
      </c>
      <c r="G112" s="48"/>
      <c r="H112" s="42">
        <f t="shared" si="6"/>
        <v>22947.29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43862</v>
      </c>
      <c r="D113" s="41">
        <f t="shared" si="9"/>
        <v>154.23999999999998</v>
      </c>
      <c r="E113" s="42">
        <f t="shared" si="10"/>
        <v>70.449999999999974</v>
      </c>
      <c r="F113" s="42">
        <f t="shared" si="11"/>
        <v>83.79</v>
      </c>
      <c r="G113" s="48"/>
      <c r="H113" s="42">
        <f t="shared" si="6"/>
        <v>22876.84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43891</v>
      </c>
      <c r="D114" s="41">
        <f t="shared" si="9"/>
        <v>154.23999999999998</v>
      </c>
      <c r="E114" s="42">
        <f t="shared" si="10"/>
        <v>70.70999999999998</v>
      </c>
      <c r="F114" s="42">
        <f t="shared" si="11"/>
        <v>83.53</v>
      </c>
      <c r="G114" s="48"/>
      <c r="H114" s="42">
        <f t="shared" si="6"/>
        <v>22806.13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43922</v>
      </c>
      <c r="D115" s="41">
        <f t="shared" si="9"/>
        <v>154.23999999999998</v>
      </c>
      <c r="E115" s="42">
        <f t="shared" si="10"/>
        <v>70.969999999999985</v>
      </c>
      <c r="F115" s="42">
        <f t="shared" si="11"/>
        <v>83.27</v>
      </c>
      <c r="G115" s="48"/>
      <c r="H115" s="42">
        <f t="shared" si="6"/>
        <v>22735.16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43952</v>
      </c>
      <c r="D116" s="41">
        <f t="shared" si="9"/>
        <v>154.23999999999998</v>
      </c>
      <c r="E116" s="42">
        <f t="shared" si="10"/>
        <v>71.229999999999976</v>
      </c>
      <c r="F116" s="42">
        <f t="shared" si="11"/>
        <v>83.01</v>
      </c>
      <c r="G116" s="48"/>
      <c r="H116" s="42">
        <f t="shared" si="6"/>
        <v>22663.93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43983</v>
      </c>
      <c r="D117" s="41">
        <f t="shared" si="9"/>
        <v>154.23999999999998</v>
      </c>
      <c r="E117" s="42">
        <f t="shared" si="10"/>
        <v>71.489999999999981</v>
      </c>
      <c r="F117" s="42">
        <f t="shared" si="11"/>
        <v>82.75</v>
      </c>
      <c r="G117" s="48"/>
      <c r="H117" s="42">
        <f t="shared" si="6"/>
        <v>22592.44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44013</v>
      </c>
      <c r="D118" s="41">
        <f t="shared" si="9"/>
        <v>154.23999999999998</v>
      </c>
      <c r="E118" s="42">
        <f t="shared" si="10"/>
        <v>71.749999999999986</v>
      </c>
      <c r="F118" s="42">
        <f t="shared" si="11"/>
        <v>82.49</v>
      </c>
      <c r="G118" s="48"/>
      <c r="H118" s="42">
        <f t="shared" si="6"/>
        <v>22520.69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44044</v>
      </c>
      <c r="D119" s="41">
        <f t="shared" si="9"/>
        <v>154.23999999999998</v>
      </c>
      <c r="E119" s="42">
        <f t="shared" si="10"/>
        <v>72.009999999999977</v>
      </c>
      <c r="F119" s="42">
        <f t="shared" si="11"/>
        <v>82.23</v>
      </c>
      <c r="G119" s="48"/>
      <c r="H119" s="42">
        <f t="shared" si="6"/>
        <v>22448.68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44075</v>
      </c>
      <c r="D120" s="41">
        <f t="shared" si="9"/>
        <v>154.23999999999998</v>
      </c>
      <c r="E120" s="42">
        <f t="shared" si="10"/>
        <v>72.269999999999982</v>
      </c>
      <c r="F120" s="42">
        <f t="shared" si="11"/>
        <v>81.97</v>
      </c>
      <c r="G120" s="48"/>
      <c r="H120" s="42">
        <f t="shared" si="6"/>
        <v>22376.41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44105</v>
      </c>
      <c r="D121" s="41">
        <f t="shared" si="9"/>
        <v>154.23999999999998</v>
      </c>
      <c r="E121" s="42">
        <f t="shared" si="10"/>
        <v>72.539999999999978</v>
      </c>
      <c r="F121" s="42">
        <f t="shared" si="11"/>
        <v>81.7</v>
      </c>
      <c r="G121" s="48"/>
      <c r="H121" s="42">
        <f t="shared" si="6"/>
        <v>22303.87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44136</v>
      </c>
      <c r="D122" s="41">
        <f t="shared" si="9"/>
        <v>154.23999999999998</v>
      </c>
      <c r="E122" s="42">
        <f t="shared" si="10"/>
        <v>72.799999999999983</v>
      </c>
      <c r="F122" s="42">
        <f t="shared" si="11"/>
        <v>81.44</v>
      </c>
      <c r="G122" s="48"/>
      <c r="H122" s="42">
        <f t="shared" si="6"/>
        <v>22231.07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44166</v>
      </c>
      <c r="D123" s="41">
        <f t="shared" si="9"/>
        <v>154.23999999999998</v>
      </c>
      <c r="E123" s="42">
        <f t="shared" si="10"/>
        <v>73.069999999999979</v>
      </c>
      <c r="F123" s="42">
        <f t="shared" si="11"/>
        <v>81.17</v>
      </c>
      <c r="G123" s="48"/>
      <c r="H123" s="42">
        <f t="shared" si="6"/>
        <v>22158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44197</v>
      </c>
      <c r="D124" s="41">
        <f t="shared" si="9"/>
        <v>154.23999999999998</v>
      </c>
      <c r="E124" s="42">
        <f t="shared" si="10"/>
        <v>73.339999999999975</v>
      </c>
      <c r="F124" s="42">
        <f t="shared" si="11"/>
        <v>80.900000000000006</v>
      </c>
      <c r="G124" s="48"/>
      <c r="H124" s="42">
        <f t="shared" si="6"/>
        <v>22084.66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44228</v>
      </c>
      <c r="D125" s="41">
        <f t="shared" si="9"/>
        <v>154.23999999999998</v>
      </c>
      <c r="E125" s="42">
        <f t="shared" si="10"/>
        <v>73.59999999999998</v>
      </c>
      <c r="F125" s="42">
        <f t="shared" si="11"/>
        <v>80.64</v>
      </c>
      <c r="G125" s="48"/>
      <c r="H125" s="42">
        <f t="shared" si="6"/>
        <v>22011.06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44256</v>
      </c>
      <c r="D126" s="41">
        <f t="shared" si="9"/>
        <v>154.23999999999998</v>
      </c>
      <c r="E126" s="42">
        <f t="shared" si="10"/>
        <v>73.869999999999976</v>
      </c>
      <c r="F126" s="42">
        <f t="shared" si="11"/>
        <v>80.37</v>
      </c>
      <c r="G126" s="48"/>
      <c r="H126" s="42">
        <f t="shared" si="6"/>
        <v>21937.19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44287</v>
      </c>
      <c r="D127" s="41">
        <f t="shared" si="9"/>
        <v>154.23999999999998</v>
      </c>
      <c r="E127" s="42">
        <f t="shared" si="10"/>
        <v>74.139999999999986</v>
      </c>
      <c r="F127" s="42">
        <f t="shared" si="11"/>
        <v>80.099999999999994</v>
      </c>
      <c r="G127" s="48"/>
      <c r="H127" s="42">
        <f t="shared" si="6"/>
        <v>21863.05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44317</v>
      </c>
      <c r="D128" s="41">
        <f t="shared" si="9"/>
        <v>154.23999999999998</v>
      </c>
      <c r="E128" s="42">
        <f t="shared" si="10"/>
        <v>74.409999999999982</v>
      </c>
      <c r="F128" s="42">
        <f t="shared" si="11"/>
        <v>79.83</v>
      </c>
      <c r="G128" s="48"/>
      <c r="H128" s="42">
        <f t="shared" si="6"/>
        <v>21788.639999999999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44348</v>
      </c>
      <c r="D129" s="41">
        <f t="shared" si="9"/>
        <v>154.23999999999998</v>
      </c>
      <c r="E129" s="42">
        <f t="shared" si="10"/>
        <v>74.679999999999978</v>
      </c>
      <c r="F129" s="42">
        <f t="shared" si="11"/>
        <v>79.56</v>
      </c>
      <c r="G129" s="48"/>
      <c r="H129" s="42">
        <f t="shared" si="6"/>
        <v>21713.96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44378</v>
      </c>
      <c r="D130" s="41">
        <f t="shared" si="9"/>
        <v>154.23999999999998</v>
      </c>
      <c r="E130" s="42">
        <f t="shared" si="10"/>
        <v>74.95999999999998</v>
      </c>
      <c r="F130" s="42">
        <f t="shared" si="11"/>
        <v>79.28</v>
      </c>
      <c r="G130" s="48"/>
      <c r="H130" s="42">
        <f t="shared" si="6"/>
        <v>21639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44409</v>
      </c>
      <c r="D131" s="41">
        <f t="shared" si="9"/>
        <v>154.23999999999998</v>
      </c>
      <c r="E131" s="42">
        <f t="shared" si="10"/>
        <v>75.229999999999976</v>
      </c>
      <c r="F131" s="42">
        <f t="shared" si="11"/>
        <v>79.010000000000005</v>
      </c>
      <c r="G131" s="48"/>
      <c r="H131" s="42">
        <f t="shared" si="6"/>
        <v>21563.77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44440</v>
      </c>
      <c r="D132" s="41">
        <f t="shared" si="9"/>
        <v>154.23999999999998</v>
      </c>
      <c r="E132" s="42">
        <f t="shared" si="10"/>
        <v>75.509999999999977</v>
      </c>
      <c r="F132" s="42">
        <f t="shared" si="11"/>
        <v>78.73</v>
      </c>
      <c r="G132" s="48"/>
      <c r="H132" s="42">
        <f t="shared" si="6"/>
        <v>21488.26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44470</v>
      </c>
      <c r="D133" s="41">
        <f t="shared" si="9"/>
        <v>154.23999999999998</v>
      </c>
      <c r="E133" s="42">
        <f t="shared" si="10"/>
        <v>75.779999999999987</v>
      </c>
      <c r="F133" s="42">
        <f t="shared" si="11"/>
        <v>78.459999999999994</v>
      </c>
      <c r="G133" s="48"/>
      <c r="H133" s="42">
        <f t="shared" si="6"/>
        <v>21412.48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44501</v>
      </c>
      <c r="D134" s="41">
        <f t="shared" si="9"/>
        <v>154.23999999999998</v>
      </c>
      <c r="E134" s="42">
        <f t="shared" si="10"/>
        <v>76.059999999999974</v>
      </c>
      <c r="F134" s="42">
        <f t="shared" si="11"/>
        <v>78.180000000000007</v>
      </c>
      <c r="G134" s="48"/>
      <c r="H134" s="42">
        <f t="shared" si="6"/>
        <v>21336.42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44531</v>
      </c>
      <c r="D135" s="41">
        <f t="shared" si="9"/>
        <v>154.23999999999998</v>
      </c>
      <c r="E135" s="42">
        <f t="shared" si="10"/>
        <v>76.339999999999975</v>
      </c>
      <c r="F135" s="42">
        <f t="shared" si="11"/>
        <v>77.900000000000006</v>
      </c>
      <c r="G135" s="48"/>
      <c r="H135" s="42">
        <f t="shared" si="6"/>
        <v>21260.080000000002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44562</v>
      </c>
      <c r="D136" s="41">
        <f t="shared" si="9"/>
        <v>154.23999999999998</v>
      </c>
      <c r="E136" s="42">
        <f t="shared" si="10"/>
        <v>76.609999999999985</v>
      </c>
      <c r="F136" s="42">
        <f t="shared" si="11"/>
        <v>77.63</v>
      </c>
      <c r="G136" s="48"/>
      <c r="H136" s="42">
        <f t="shared" si="6"/>
        <v>21183.47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44593</v>
      </c>
      <c r="D137" s="41">
        <f t="shared" si="9"/>
        <v>154.23999999999998</v>
      </c>
      <c r="E137" s="42">
        <f t="shared" si="10"/>
        <v>76.889999999999986</v>
      </c>
      <c r="F137" s="42">
        <f t="shared" si="11"/>
        <v>77.349999999999994</v>
      </c>
      <c r="G137" s="48"/>
      <c r="H137" s="42">
        <f t="shared" si="6"/>
        <v>21106.58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44621</v>
      </c>
      <c r="D138" s="41">
        <f t="shared" si="9"/>
        <v>154.23999999999998</v>
      </c>
      <c r="E138" s="42">
        <f t="shared" si="10"/>
        <v>77.169999999999987</v>
      </c>
      <c r="F138" s="42">
        <f t="shared" si="11"/>
        <v>77.069999999999993</v>
      </c>
      <c r="G138" s="48"/>
      <c r="H138" s="42">
        <f t="shared" si="6"/>
        <v>21029.41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44652</v>
      </c>
      <c r="D139" s="41">
        <f t="shared" si="9"/>
        <v>154.23999999999998</v>
      </c>
      <c r="E139" s="42">
        <f t="shared" si="10"/>
        <v>77.45999999999998</v>
      </c>
      <c r="F139" s="42">
        <f t="shared" si="11"/>
        <v>76.78</v>
      </c>
      <c r="G139" s="48"/>
      <c r="H139" s="42">
        <f t="shared" si="6"/>
        <v>20951.95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44682</v>
      </c>
      <c r="D140" s="41">
        <f t="shared" si="9"/>
        <v>154.23999999999998</v>
      </c>
      <c r="E140" s="42">
        <f t="shared" si="10"/>
        <v>77.739999999999981</v>
      </c>
      <c r="F140" s="42">
        <f t="shared" si="11"/>
        <v>76.5</v>
      </c>
      <c r="G140" s="48"/>
      <c r="H140" s="42">
        <f t="shared" si="6"/>
        <v>20874.21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44713</v>
      </c>
      <c r="D141" s="41">
        <f t="shared" si="9"/>
        <v>154.23999999999998</v>
      </c>
      <c r="E141" s="42">
        <f t="shared" si="10"/>
        <v>78.019999999999982</v>
      </c>
      <c r="F141" s="42">
        <f t="shared" si="11"/>
        <v>76.22</v>
      </c>
      <c r="G141" s="48"/>
      <c r="H141" s="42">
        <f t="shared" si="6"/>
        <v>20796.189999999999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44743</v>
      </c>
      <c r="D142" s="41">
        <f t="shared" si="9"/>
        <v>154.23999999999998</v>
      </c>
      <c r="E142" s="42">
        <f t="shared" si="10"/>
        <v>78.309999999999974</v>
      </c>
      <c r="F142" s="42">
        <f t="shared" si="11"/>
        <v>75.930000000000007</v>
      </c>
      <c r="G142" s="48"/>
      <c r="H142" s="42">
        <f t="shared" si="6"/>
        <v>20717.88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44774</v>
      </c>
      <c r="D143" s="41">
        <f t="shared" si="9"/>
        <v>154.23999999999998</v>
      </c>
      <c r="E143" s="42">
        <f t="shared" si="10"/>
        <v>78.589999999999975</v>
      </c>
      <c r="F143" s="42">
        <f t="shared" si="11"/>
        <v>75.650000000000006</v>
      </c>
      <c r="G143" s="48"/>
      <c r="H143" s="42">
        <f t="shared" si="6"/>
        <v>20639.29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44805</v>
      </c>
      <c r="D144" s="41">
        <f t="shared" si="9"/>
        <v>154.23999999999998</v>
      </c>
      <c r="E144" s="42">
        <f t="shared" si="10"/>
        <v>78.879999999999981</v>
      </c>
      <c r="F144" s="42">
        <f t="shared" si="11"/>
        <v>75.36</v>
      </c>
      <c r="G144" s="48"/>
      <c r="H144" s="42">
        <f t="shared" si="6"/>
        <v>20560.41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44835</v>
      </c>
      <c r="D145" s="41">
        <f t="shared" si="9"/>
        <v>154.23999999999998</v>
      </c>
      <c r="E145" s="42">
        <f t="shared" si="10"/>
        <v>79.169999999999987</v>
      </c>
      <c r="F145" s="42">
        <f t="shared" si="11"/>
        <v>75.069999999999993</v>
      </c>
      <c r="G145" s="48"/>
      <c r="H145" s="42">
        <f t="shared" si="6"/>
        <v>20481.240000000002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44866</v>
      </c>
      <c r="D146" s="41">
        <f t="shared" si="9"/>
        <v>154.23999999999998</v>
      </c>
      <c r="E146" s="42">
        <f t="shared" si="10"/>
        <v>79.45999999999998</v>
      </c>
      <c r="F146" s="42">
        <f t="shared" si="11"/>
        <v>74.78</v>
      </c>
      <c r="G146" s="48"/>
      <c r="H146" s="42">
        <f t="shared" si="6"/>
        <v>20401.78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44896</v>
      </c>
      <c r="D147" s="41">
        <f t="shared" si="9"/>
        <v>154.23999999999998</v>
      </c>
      <c r="E147" s="42">
        <f t="shared" si="10"/>
        <v>79.749999999999986</v>
      </c>
      <c r="F147" s="42">
        <f t="shared" si="11"/>
        <v>74.489999999999995</v>
      </c>
      <c r="G147" s="48"/>
      <c r="H147" s="42">
        <f t="shared" si="6"/>
        <v>20322.03</v>
      </c>
      <c r="I147" s="13"/>
    </row>
    <row r="148" spans="1:9" ht="15" customHeight="1">
      <c r="A148" s="29"/>
      <c r="B148" s="39">
        <f t="shared" si="7"/>
        <v>121</v>
      </c>
      <c r="C148" s="40">
        <f t="shared" si="8"/>
        <v>44927</v>
      </c>
      <c r="D148" s="41">
        <f t="shared" si="9"/>
        <v>154.23999999999998</v>
      </c>
      <c r="E148" s="42">
        <f t="shared" si="10"/>
        <v>80.039999999999978</v>
      </c>
      <c r="F148" s="42">
        <f t="shared" si="11"/>
        <v>74.2</v>
      </c>
      <c r="G148" s="48"/>
      <c r="H148" s="42">
        <f t="shared" si="6"/>
        <v>20241.990000000002</v>
      </c>
      <c r="I148" s="13"/>
    </row>
    <row r="149" spans="1:9" ht="15" customHeight="1">
      <c r="A149" s="29"/>
      <c r="B149" s="39">
        <f t="shared" si="7"/>
        <v>122</v>
      </c>
      <c r="C149" s="40">
        <f t="shared" si="8"/>
        <v>44958</v>
      </c>
      <c r="D149" s="41">
        <f t="shared" si="9"/>
        <v>154.23999999999998</v>
      </c>
      <c r="E149" s="42">
        <f t="shared" si="10"/>
        <v>80.329999999999984</v>
      </c>
      <c r="F149" s="42">
        <f t="shared" si="11"/>
        <v>73.91</v>
      </c>
      <c r="G149" s="48"/>
      <c r="H149" s="42">
        <f t="shared" si="6"/>
        <v>20161.66</v>
      </c>
      <c r="I149" s="13"/>
    </row>
    <row r="150" spans="1:9" ht="15" customHeight="1">
      <c r="A150" s="29"/>
      <c r="B150" s="39">
        <f t="shared" si="7"/>
        <v>123</v>
      </c>
      <c r="C150" s="40">
        <f t="shared" si="8"/>
        <v>44986</v>
      </c>
      <c r="D150" s="41">
        <f t="shared" si="9"/>
        <v>154.23999999999998</v>
      </c>
      <c r="E150" s="42">
        <f t="shared" si="10"/>
        <v>80.629999999999981</v>
      </c>
      <c r="F150" s="42">
        <f t="shared" si="11"/>
        <v>73.61</v>
      </c>
      <c r="G150" s="48"/>
      <c r="H150" s="42">
        <f t="shared" si="6"/>
        <v>20081.03</v>
      </c>
      <c r="I150" s="13"/>
    </row>
    <row r="151" spans="1:9" ht="15" customHeight="1">
      <c r="A151" s="29"/>
      <c r="B151" s="39">
        <f t="shared" si="7"/>
        <v>124</v>
      </c>
      <c r="C151" s="40">
        <f t="shared" si="8"/>
        <v>45017</v>
      </c>
      <c r="D151" s="41">
        <f t="shared" si="9"/>
        <v>154.23999999999998</v>
      </c>
      <c r="E151" s="42">
        <f t="shared" si="10"/>
        <v>80.919999999999987</v>
      </c>
      <c r="F151" s="42">
        <f t="shared" si="11"/>
        <v>73.319999999999993</v>
      </c>
      <c r="G151" s="48"/>
      <c r="H151" s="42">
        <f t="shared" si="6"/>
        <v>20000.11</v>
      </c>
      <c r="I151" s="13"/>
    </row>
    <row r="152" spans="1:9" ht="15" customHeight="1">
      <c r="A152" s="29"/>
      <c r="B152" s="39">
        <f t="shared" si="7"/>
        <v>125</v>
      </c>
      <c r="C152" s="40">
        <f t="shared" si="8"/>
        <v>45047</v>
      </c>
      <c r="D152" s="41">
        <f t="shared" si="9"/>
        <v>154.23999999999998</v>
      </c>
      <c r="E152" s="42">
        <f t="shared" si="10"/>
        <v>81.20999999999998</v>
      </c>
      <c r="F152" s="42">
        <f t="shared" si="11"/>
        <v>73.03</v>
      </c>
      <c r="G152" s="48"/>
      <c r="H152" s="42">
        <f t="shared" si="6"/>
        <v>19918.900000000001</v>
      </c>
      <c r="I152" s="13"/>
    </row>
    <row r="153" spans="1:9" ht="15" customHeight="1">
      <c r="A153" s="29"/>
      <c r="B153" s="39">
        <f t="shared" si="7"/>
        <v>126</v>
      </c>
      <c r="C153" s="40">
        <f t="shared" si="8"/>
        <v>45078</v>
      </c>
      <c r="D153" s="41">
        <f t="shared" si="9"/>
        <v>154.23999999999998</v>
      </c>
      <c r="E153" s="42">
        <f t="shared" si="10"/>
        <v>81.509999999999977</v>
      </c>
      <c r="F153" s="42">
        <f t="shared" si="11"/>
        <v>72.73</v>
      </c>
      <c r="G153" s="48"/>
      <c r="H153" s="42">
        <f t="shared" si="6"/>
        <v>19837.39</v>
      </c>
      <c r="I153" s="13"/>
    </row>
    <row r="154" spans="1:9" ht="15" customHeight="1">
      <c r="A154" s="29"/>
      <c r="B154" s="39">
        <f t="shared" si="7"/>
        <v>127</v>
      </c>
      <c r="C154" s="40">
        <f t="shared" si="8"/>
        <v>45108</v>
      </c>
      <c r="D154" s="41">
        <f t="shared" si="9"/>
        <v>154.23999999999998</v>
      </c>
      <c r="E154" s="42">
        <f t="shared" si="10"/>
        <v>81.809999999999974</v>
      </c>
      <c r="F154" s="42">
        <f t="shared" si="11"/>
        <v>72.430000000000007</v>
      </c>
      <c r="G154" s="48"/>
      <c r="H154" s="42">
        <f t="shared" si="6"/>
        <v>19755.580000000002</v>
      </c>
      <c r="I154" s="13"/>
    </row>
    <row r="155" spans="1:9" ht="15" customHeight="1">
      <c r="A155" s="29"/>
      <c r="B155" s="39">
        <f t="shared" si="7"/>
        <v>128</v>
      </c>
      <c r="C155" s="40">
        <f t="shared" si="8"/>
        <v>45139</v>
      </c>
      <c r="D155" s="41">
        <f t="shared" si="9"/>
        <v>154.23999999999998</v>
      </c>
      <c r="E155" s="42">
        <f t="shared" si="10"/>
        <v>82.109999999999985</v>
      </c>
      <c r="F155" s="42">
        <f t="shared" si="11"/>
        <v>72.13</v>
      </c>
      <c r="G155" s="48"/>
      <c r="H155" s="42">
        <f t="shared" si="6"/>
        <v>19673.47</v>
      </c>
      <c r="I155" s="13"/>
    </row>
    <row r="156" spans="1:9" ht="15" customHeight="1">
      <c r="A156" s="29"/>
      <c r="B156" s="39">
        <f t="shared" si="7"/>
        <v>129</v>
      </c>
      <c r="C156" s="40">
        <f t="shared" si="8"/>
        <v>45170</v>
      </c>
      <c r="D156" s="41">
        <f t="shared" si="9"/>
        <v>154.23999999999998</v>
      </c>
      <c r="E156" s="42">
        <f t="shared" si="10"/>
        <v>82.409999999999982</v>
      </c>
      <c r="F156" s="42">
        <f t="shared" si="11"/>
        <v>71.83</v>
      </c>
      <c r="G156" s="48"/>
      <c r="H156" s="42">
        <f t="shared" ref="H156:H219" si="12">IF(B156="",0,ROUND(H155-E156-G156,2))</f>
        <v>19591.060000000001</v>
      </c>
      <c r="I156" s="13"/>
    </row>
    <row r="157" spans="1:9" ht="15" customHeight="1">
      <c r="A157" s="29"/>
      <c r="B157" s="39">
        <f t="shared" ref="B157:B220" si="13">IF(B156&lt;$D$19,IF(H156&gt;0,B156+1,""),"")</f>
        <v>130</v>
      </c>
      <c r="C157" s="40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>45200</v>
      </c>
      <c r="D157" s="41">
        <f t="shared" ref="D157:D220" si="15">IF(C157="","",IF($D$18+F157&gt;H156,ROUND(H156+F157,2),$D$18))</f>
        <v>154.23999999999998</v>
      </c>
      <c r="E157" s="42">
        <f t="shared" ref="E157:E220" si="16">IF(C157="","",D157-F157)</f>
        <v>82.70999999999998</v>
      </c>
      <c r="F157" s="42">
        <f t="shared" ref="F157:F220" si="17">IF(C157="","",ROUND(H156*$D$12/payments_per_year,2))</f>
        <v>71.53</v>
      </c>
      <c r="G157" s="48"/>
      <c r="H157" s="42">
        <f t="shared" si="12"/>
        <v>19508.349999999999</v>
      </c>
      <c r="I157" s="13"/>
    </row>
    <row r="158" spans="1:9" ht="15" customHeight="1">
      <c r="A158" s="29"/>
      <c r="B158" s="39">
        <f t="shared" si="13"/>
        <v>131</v>
      </c>
      <c r="C158" s="40">
        <f t="shared" si="14"/>
        <v>45231</v>
      </c>
      <c r="D158" s="41">
        <f t="shared" si="15"/>
        <v>154.23999999999998</v>
      </c>
      <c r="E158" s="42">
        <f t="shared" si="16"/>
        <v>83.009999999999977</v>
      </c>
      <c r="F158" s="42">
        <f t="shared" si="17"/>
        <v>71.23</v>
      </c>
      <c r="G158" s="48"/>
      <c r="H158" s="42">
        <f t="shared" si="12"/>
        <v>19425.34</v>
      </c>
      <c r="I158" s="13"/>
    </row>
    <row r="159" spans="1:9" ht="15" customHeight="1">
      <c r="A159" s="29"/>
      <c r="B159" s="39">
        <f t="shared" si="13"/>
        <v>132</v>
      </c>
      <c r="C159" s="40">
        <f t="shared" si="14"/>
        <v>45261</v>
      </c>
      <c r="D159" s="41">
        <f t="shared" si="15"/>
        <v>154.23999999999998</v>
      </c>
      <c r="E159" s="42">
        <f t="shared" si="16"/>
        <v>83.309999999999974</v>
      </c>
      <c r="F159" s="42">
        <f t="shared" si="17"/>
        <v>70.930000000000007</v>
      </c>
      <c r="G159" s="48"/>
      <c r="H159" s="42">
        <f t="shared" si="12"/>
        <v>19342.03</v>
      </c>
      <c r="I159" s="13"/>
    </row>
    <row r="160" spans="1:9" ht="15" customHeight="1">
      <c r="A160" s="29"/>
      <c r="B160" s="39">
        <f t="shared" si="13"/>
        <v>133</v>
      </c>
      <c r="C160" s="40">
        <f t="shared" si="14"/>
        <v>45292</v>
      </c>
      <c r="D160" s="41">
        <f t="shared" si="15"/>
        <v>154.23999999999998</v>
      </c>
      <c r="E160" s="42">
        <f t="shared" si="16"/>
        <v>83.619999999999976</v>
      </c>
      <c r="F160" s="42">
        <f t="shared" si="17"/>
        <v>70.62</v>
      </c>
      <c r="G160" s="48"/>
      <c r="H160" s="42">
        <f t="shared" si="12"/>
        <v>19258.41</v>
      </c>
      <c r="I160" s="13"/>
    </row>
    <row r="161" spans="1:9" ht="15" customHeight="1">
      <c r="A161" s="29"/>
      <c r="B161" s="39">
        <f t="shared" si="13"/>
        <v>134</v>
      </c>
      <c r="C161" s="40">
        <f t="shared" si="14"/>
        <v>45323</v>
      </c>
      <c r="D161" s="41">
        <f t="shared" si="15"/>
        <v>154.23999999999998</v>
      </c>
      <c r="E161" s="42">
        <f t="shared" si="16"/>
        <v>83.919999999999987</v>
      </c>
      <c r="F161" s="42">
        <f t="shared" si="17"/>
        <v>70.319999999999993</v>
      </c>
      <c r="G161" s="48"/>
      <c r="H161" s="42">
        <f t="shared" si="12"/>
        <v>19174.490000000002</v>
      </c>
      <c r="I161" s="13"/>
    </row>
    <row r="162" spans="1:9" ht="15" customHeight="1">
      <c r="A162" s="29"/>
      <c r="B162" s="39">
        <f t="shared" si="13"/>
        <v>135</v>
      </c>
      <c r="C162" s="40">
        <f t="shared" si="14"/>
        <v>45352</v>
      </c>
      <c r="D162" s="41">
        <f t="shared" si="15"/>
        <v>154.23999999999998</v>
      </c>
      <c r="E162" s="42">
        <f t="shared" si="16"/>
        <v>84.229999999999976</v>
      </c>
      <c r="F162" s="42">
        <f t="shared" si="17"/>
        <v>70.010000000000005</v>
      </c>
      <c r="G162" s="48"/>
      <c r="H162" s="42">
        <f t="shared" si="12"/>
        <v>19090.259999999998</v>
      </c>
      <c r="I162" s="13"/>
    </row>
    <row r="163" spans="1:9" ht="15" customHeight="1">
      <c r="A163" s="29"/>
      <c r="B163" s="39">
        <f t="shared" si="13"/>
        <v>136</v>
      </c>
      <c r="C163" s="40">
        <f t="shared" si="14"/>
        <v>45383</v>
      </c>
      <c r="D163" s="41">
        <f t="shared" si="15"/>
        <v>154.23999999999998</v>
      </c>
      <c r="E163" s="42">
        <f t="shared" si="16"/>
        <v>84.539999999999978</v>
      </c>
      <c r="F163" s="42">
        <f t="shared" si="17"/>
        <v>69.7</v>
      </c>
      <c r="G163" s="48"/>
      <c r="H163" s="42">
        <f t="shared" si="12"/>
        <v>19005.72</v>
      </c>
      <c r="I163" s="13"/>
    </row>
    <row r="164" spans="1:9" ht="15" customHeight="1">
      <c r="A164" s="29"/>
      <c r="B164" s="39">
        <f t="shared" si="13"/>
        <v>137</v>
      </c>
      <c r="C164" s="40">
        <f t="shared" si="14"/>
        <v>45413</v>
      </c>
      <c r="D164" s="41">
        <f t="shared" si="15"/>
        <v>154.23999999999998</v>
      </c>
      <c r="E164" s="42">
        <f t="shared" si="16"/>
        <v>84.84999999999998</v>
      </c>
      <c r="F164" s="42">
        <f t="shared" si="17"/>
        <v>69.39</v>
      </c>
      <c r="G164" s="48"/>
      <c r="H164" s="42">
        <f t="shared" si="12"/>
        <v>18920.87</v>
      </c>
      <c r="I164" s="13"/>
    </row>
    <row r="165" spans="1:9" ht="15" customHeight="1">
      <c r="A165" s="29"/>
      <c r="B165" s="39">
        <f t="shared" si="13"/>
        <v>138</v>
      </c>
      <c r="C165" s="40">
        <f t="shared" si="14"/>
        <v>45444</v>
      </c>
      <c r="D165" s="41">
        <f t="shared" si="15"/>
        <v>154.23999999999998</v>
      </c>
      <c r="E165" s="42">
        <f t="shared" si="16"/>
        <v>85.159999999999982</v>
      </c>
      <c r="F165" s="42">
        <f t="shared" si="17"/>
        <v>69.08</v>
      </c>
      <c r="G165" s="48"/>
      <c r="H165" s="42">
        <f t="shared" si="12"/>
        <v>18835.71</v>
      </c>
      <c r="I165" s="13"/>
    </row>
    <row r="166" spans="1:9" ht="15" customHeight="1">
      <c r="A166" s="29"/>
      <c r="B166" s="39">
        <f t="shared" si="13"/>
        <v>139</v>
      </c>
      <c r="C166" s="40">
        <f t="shared" si="14"/>
        <v>45474</v>
      </c>
      <c r="D166" s="41">
        <f t="shared" si="15"/>
        <v>154.23999999999998</v>
      </c>
      <c r="E166" s="42">
        <f t="shared" si="16"/>
        <v>85.469999999999985</v>
      </c>
      <c r="F166" s="42">
        <f t="shared" si="17"/>
        <v>68.77</v>
      </c>
      <c r="G166" s="48"/>
      <c r="H166" s="42">
        <f t="shared" si="12"/>
        <v>18750.240000000002</v>
      </c>
      <c r="I166" s="13"/>
    </row>
    <row r="167" spans="1:9" ht="15" customHeight="1">
      <c r="A167" s="29"/>
      <c r="B167" s="39">
        <f t="shared" si="13"/>
        <v>140</v>
      </c>
      <c r="C167" s="40">
        <f t="shared" si="14"/>
        <v>45505</v>
      </c>
      <c r="D167" s="41">
        <f t="shared" si="15"/>
        <v>154.23999999999998</v>
      </c>
      <c r="E167" s="42">
        <f t="shared" si="16"/>
        <v>85.779999999999987</v>
      </c>
      <c r="F167" s="42">
        <f t="shared" si="17"/>
        <v>68.459999999999994</v>
      </c>
      <c r="G167" s="48"/>
      <c r="H167" s="42">
        <f t="shared" si="12"/>
        <v>18664.46</v>
      </c>
      <c r="I167" s="13"/>
    </row>
    <row r="168" spans="1:9" ht="15" customHeight="1">
      <c r="A168" s="29"/>
      <c r="B168" s="39">
        <f t="shared" si="13"/>
        <v>141</v>
      </c>
      <c r="C168" s="40">
        <f t="shared" si="14"/>
        <v>45536</v>
      </c>
      <c r="D168" s="41">
        <f t="shared" si="15"/>
        <v>154.23999999999998</v>
      </c>
      <c r="E168" s="42">
        <f t="shared" si="16"/>
        <v>86.089999999999975</v>
      </c>
      <c r="F168" s="42">
        <f t="shared" si="17"/>
        <v>68.150000000000006</v>
      </c>
      <c r="G168" s="48"/>
      <c r="H168" s="42">
        <f t="shared" si="12"/>
        <v>18578.37</v>
      </c>
      <c r="I168" s="13"/>
    </row>
    <row r="169" spans="1:9" ht="15" customHeight="1">
      <c r="A169" s="29"/>
      <c r="B169" s="39">
        <f t="shared" si="13"/>
        <v>142</v>
      </c>
      <c r="C169" s="40">
        <f t="shared" si="14"/>
        <v>45566</v>
      </c>
      <c r="D169" s="41">
        <f t="shared" si="15"/>
        <v>154.23999999999998</v>
      </c>
      <c r="E169" s="42">
        <f t="shared" si="16"/>
        <v>86.409999999999982</v>
      </c>
      <c r="F169" s="42">
        <f t="shared" si="17"/>
        <v>67.83</v>
      </c>
      <c r="G169" s="48"/>
      <c r="H169" s="42">
        <f t="shared" si="12"/>
        <v>18491.96</v>
      </c>
      <c r="I169" s="13"/>
    </row>
    <row r="170" spans="1:9" ht="15" customHeight="1">
      <c r="A170" s="29"/>
      <c r="B170" s="39">
        <f t="shared" si="13"/>
        <v>143</v>
      </c>
      <c r="C170" s="40">
        <f t="shared" si="14"/>
        <v>45597</v>
      </c>
      <c r="D170" s="41">
        <f t="shared" si="15"/>
        <v>154.23999999999998</v>
      </c>
      <c r="E170" s="42">
        <f t="shared" si="16"/>
        <v>86.719999999999985</v>
      </c>
      <c r="F170" s="42">
        <f t="shared" si="17"/>
        <v>67.52</v>
      </c>
      <c r="G170" s="48"/>
      <c r="H170" s="42">
        <f t="shared" si="12"/>
        <v>18405.240000000002</v>
      </c>
      <c r="I170" s="13"/>
    </row>
    <row r="171" spans="1:9" ht="15" customHeight="1">
      <c r="A171" s="29"/>
      <c r="B171" s="39">
        <f t="shared" si="13"/>
        <v>144</v>
      </c>
      <c r="C171" s="40">
        <f t="shared" si="14"/>
        <v>45627</v>
      </c>
      <c r="D171" s="41">
        <f t="shared" si="15"/>
        <v>154.23999999999998</v>
      </c>
      <c r="E171" s="42">
        <f t="shared" si="16"/>
        <v>87.039999999999978</v>
      </c>
      <c r="F171" s="42">
        <f t="shared" si="17"/>
        <v>67.2</v>
      </c>
      <c r="G171" s="48"/>
      <c r="H171" s="42">
        <f t="shared" si="12"/>
        <v>18318.2</v>
      </c>
      <c r="I171" s="13"/>
    </row>
    <row r="172" spans="1:9" ht="15" customHeight="1">
      <c r="A172" s="29"/>
      <c r="B172" s="39">
        <f t="shared" si="13"/>
        <v>145</v>
      </c>
      <c r="C172" s="40">
        <f t="shared" si="14"/>
        <v>45658</v>
      </c>
      <c r="D172" s="41">
        <f t="shared" si="15"/>
        <v>154.23999999999998</v>
      </c>
      <c r="E172" s="42">
        <f t="shared" si="16"/>
        <v>87.359999999999985</v>
      </c>
      <c r="F172" s="42">
        <f t="shared" si="17"/>
        <v>66.88</v>
      </c>
      <c r="G172" s="48"/>
      <c r="H172" s="42">
        <f t="shared" si="12"/>
        <v>18230.84</v>
      </c>
      <c r="I172" s="13"/>
    </row>
    <row r="173" spans="1:9" ht="15" customHeight="1">
      <c r="A173" s="29"/>
      <c r="B173" s="39">
        <f t="shared" si="13"/>
        <v>146</v>
      </c>
      <c r="C173" s="40">
        <f t="shared" si="14"/>
        <v>45689</v>
      </c>
      <c r="D173" s="41">
        <f t="shared" si="15"/>
        <v>154.23999999999998</v>
      </c>
      <c r="E173" s="42">
        <f t="shared" si="16"/>
        <v>87.669999999999987</v>
      </c>
      <c r="F173" s="42">
        <f t="shared" si="17"/>
        <v>66.569999999999993</v>
      </c>
      <c r="G173" s="48"/>
      <c r="H173" s="42">
        <f t="shared" si="12"/>
        <v>18143.169999999998</v>
      </c>
      <c r="I173" s="13"/>
    </row>
    <row r="174" spans="1:9" ht="15" customHeight="1">
      <c r="A174" s="29"/>
      <c r="B174" s="39">
        <f t="shared" si="13"/>
        <v>147</v>
      </c>
      <c r="C174" s="40">
        <f t="shared" si="14"/>
        <v>45717</v>
      </c>
      <c r="D174" s="41">
        <f t="shared" si="15"/>
        <v>154.23999999999998</v>
      </c>
      <c r="E174" s="42">
        <f t="shared" si="16"/>
        <v>87.999999999999986</v>
      </c>
      <c r="F174" s="42">
        <f t="shared" si="17"/>
        <v>66.239999999999995</v>
      </c>
      <c r="G174" s="48"/>
      <c r="H174" s="42">
        <f t="shared" si="12"/>
        <v>18055.169999999998</v>
      </c>
      <c r="I174" s="13"/>
    </row>
    <row r="175" spans="1:9" ht="15" customHeight="1">
      <c r="A175" s="29"/>
      <c r="B175" s="39">
        <f t="shared" si="13"/>
        <v>148</v>
      </c>
      <c r="C175" s="40">
        <f t="shared" si="14"/>
        <v>45748</v>
      </c>
      <c r="D175" s="41">
        <f t="shared" si="15"/>
        <v>154.23999999999998</v>
      </c>
      <c r="E175" s="42">
        <f t="shared" si="16"/>
        <v>88.319999999999979</v>
      </c>
      <c r="F175" s="42">
        <f t="shared" si="17"/>
        <v>65.92</v>
      </c>
      <c r="G175" s="48"/>
      <c r="H175" s="42">
        <f t="shared" si="12"/>
        <v>17966.849999999999</v>
      </c>
      <c r="I175" s="13"/>
    </row>
    <row r="176" spans="1:9" ht="15" customHeight="1">
      <c r="A176" s="29"/>
      <c r="B176" s="39">
        <f t="shared" si="13"/>
        <v>149</v>
      </c>
      <c r="C176" s="40">
        <f t="shared" si="14"/>
        <v>45778</v>
      </c>
      <c r="D176" s="41">
        <f t="shared" si="15"/>
        <v>154.23999999999998</v>
      </c>
      <c r="E176" s="42">
        <f t="shared" si="16"/>
        <v>88.639999999999986</v>
      </c>
      <c r="F176" s="42">
        <f t="shared" si="17"/>
        <v>65.599999999999994</v>
      </c>
      <c r="G176" s="48"/>
      <c r="H176" s="42">
        <f t="shared" si="12"/>
        <v>17878.21</v>
      </c>
      <c r="I176" s="13"/>
    </row>
    <row r="177" spans="1:9" ht="15" customHeight="1">
      <c r="A177" s="29"/>
      <c r="B177" s="39">
        <f t="shared" si="13"/>
        <v>150</v>
      </c>
      <c r="C177" s="40">
        <f t="shared" si="14"/>
        <v>45809</v>
      </c>
      <c r="D177" s="41">
        <f t="shared" si="15"/>
        <v>154.23999999999998</v>
      </c>
      <c r="E177" s="42">
        <f t="shared" si="16"/>
        <v>88.95999999999998</v>
      </c>
      <c r="F177" s="42">
        <f t="shared" si="17"/>
        <v>65.28</v>
      </c>
      <c r="G177" s="48"/>
      <c r="H177" s="42">
        <f t="shared" si="12"/>
        <v>17789.25</v>
      </c>
      <c r="I177" s="13"/>
    </row>
    <row r="178" spans="1:9" ht="15" customHeight="1">
      <c r="A178" s="29"/>
      <c r="B178" s="39">
        <f t="shared" si="13"/>
        <v>151</v>
      </c>
      <c r="C178" s="40">
        <f t="shared" si="14"/>
        <v>45839</v>
      </c>
      <c r="D178" s="41">
        <f t="shared" si="15"/>
        <v>154.23999999999998</v>
      </c>
      <c r="E178" s="42">
        <f t="shared" si="16"/>
        <v>89.289999999999978</v>
      </c>
      <c r="F178" s="42">
        <f t="shared" si="17"/>
        <v>64.95</v>
      </c>
      <c r="G178" s="48"/>
      <c r="H178" s="42">
        <f t="shared" si="12"/>
        <v>17699.96</v>
      </c>
      <c r="I178" s="13"/>
    </row>
    <row r="179" spans="1:9" ht="15" customHeight="1">
      <c r="A179" s="29"/>
      <c r="B179" s="39">
        <f t="shared" si="13"/>
        <v>152</v>
      </c>
      <c r="C179" s="40">
        <f t="shared" si="14"/>
        <v>45870</v>
      </c>
      <c r="D179" s="41">
        <f t="shared" si="15"/>
        <v>154.23999999999998</v>
      </c>
      <c r="E179" s="42">
        <f t="shared" si="16"/>
        <v>89.609999999999985</v>
      </c>
      <c r="F179" s="42">
        <f t="shared" si="17"/>
        <v>64.63</v>
      </c>
      <c r="G179" s="48"/>
      <c r="H179" s="42">
        <f t="shared" si="12"/>
        <v>17610.349999999999</v>
      </c>
      <c r="I179" s="13"/>
    </row>
    <row r="180" spans="1:9" ht="15" customHeight="1">
      <c r="A180" s="29"/>
      <c r="B180" s="39">
        <f t="shared" si="13"/>
        <v>153</v>
      </c>
      <c r="C180" s="40">
        <f t="shared" si="14"/>
        <v>45901</v>
      </c>
      <c r="D180" s="41">
        <f t="shared" si="15"/>
        <v>154.23999999999998</v>
      </c>
      <c r="E180" s="42">
        <f t="shared" si="16"/>
        <v>89.939999999999984</v>
      </c>
      <c r="F180" s="42">
        <f t="shared" si="17"/>
        <v>64.3</v>
      </c>
      <c r="G180" s="48"/>
      <c r="H180" s="42">
        <f t="shared" si="12"/>
        <v>17520.41</v>
      </c>
      <c r="I180" s="13"/>
    </row>
    <row r="181" spans="1:9" ht="15" customHeight="1">
      <c r="A181" s="29"/>
      <c r="B181" s="39">
        <f t="shared" si="13"/>
        <v>154</v>
      </c>
      <c r="C181" s="40">
        <f t="shared" si="14"/>
        <v>45931</v>
      </c>
      <c r="D181" s="41">
        <f t="shared" si="15"/>
        <v>154.23999999999998</v>
      </c>
      <c r="E181" s="42">
        <f t="shared" si="16"/>
        <v>90.269999999999982</v>
      </c>
      <c r="F181" s="42">
        <f t="shared" si="17"/>
        <v>63.97</v>
      </c>
      <c r="G181" s="48"/>
      <c r="H181" s="42">
        <f t="shared" si="12"/>
        <v>17430.14</v>
      </c>
      <c r="I181" s="13"/>
    </row>
    <row r="182" spans="1:9" ht="15" customHeight="1">
      <c r="A182" s="29"/>
      <c r="B182" s="39">
        <f t="shared" si="13"/>
        <v>155</v>
      </c>
      <c r="C182" s="40">
        <f t="shared" si="14"/>
        <v>45962</v>
      </c>
      <c r="D182" s="41">
        <f t="shared" si="15"/>
        <v>154.23999999999998</v>
      </c>
      <c r="E182" s="42">
        <f t="shared" si="16"/>
        <v>90.59999999999998</v>
      </c>
      <c r="F182" s="42">
        <f t="shared" si="17"/>
        <v>63.64</v>
      </c>
      <c r="G182" s="48"/>
      <c r="H182" s="42">
        <f t="shared" si="12"/>
        <v>17339.54</v>
      </c>
      <c r="I182" s="13"/>
    </row>
    <row r="183" spans="1:9" ht="15" customHeight="1">
      <c r="A183" s="29"/>
      <c r="B183" s="39">
        <f t="shared" si="13"/>
        <v>156</v>
      </c>
      <c r="C183" s="40">
        <f t="shared" si="14"/>
        <v>45992</v>
      </c>
      <c r="D183" s="41">
        <f t="shared" si="15"/>
        <v>154.23999999999998</v>
      </c>
      <c r="E183" s="42">
        <f t="shared" si="16"/>
        <v>90.929999999999978</v>
      </c>
      <c r="F183" s="42">
        <f t="shared" si="17"/>
        <v>63.31</v>
      </c>
      <c r="G183" s="48"/>
      <c r="H183" s="42">
        <f t="shared" si="12"/>
        <v>17248.61</v>
      </c>
      <c r="I183" s="13"/>
    </row>
    <row r="184" spans="1:9" ht="15" customHeight="1">
      <c r="A184" s="29"/>
      <c r="B184" s="39">
        <f t="shared" si="13"/>
        <v>157</v>
      </c>
      <c r="C184" s="40">
        <f t="shared" si="14"/>
        <v>46023</v>
      </c>
      <c r="D184" s="41">
        <f t="shared" si="15"/>
        <v>154.23999999999998</v>
      </c>
      <c r="E184" s="42">
        <f t="shared" si="16"/>
        <v>91.259999999999991</v>
      </c>
      <c r="F184" s="42">
        <f t="shared" si="17"/>
        <v>62.98</v>
      </c>
      <c r="G184" s="48"/>
      <c r="H184" s="42">
        <f t="shared" si="12"/>
        <v>17157.349999999999</v>
      </c>
      <c r="I184" s="13"/>
    </row>
    <row r="185" spans="1:9" ht="15" customHeight="1">
      <c r="A185" s="29"/>
      <c r="B185" s="39">
        <f t="shared" si="13"/>
        <v>158</v>
      </c>
      <c r="C185" s="40">
        <f t="shared" si="14"/>
        <v>46054</v>
      </c>
      <c r="D185" s="41">
        <f t="shared" si="15"/>
        <v>154.23999999999998</v>
      </c>
      <c r="E185" s="42">
        <f t="shared" si="16"/>
        <v>91.589999999999975</v>
      </c>
      <c r="F185" s="42">
        <f t="shared" si="17"/>
        <v>62.65</v>
      </c>
      <c r="G185" s="48"/>
      <c r="H185" s="42">
        <f t="shared" si="12"/>
        <v>17065.759999999998</v>
      </c>
      <c r="I185" s="13"/>
    </row>
    <row r="186" spans="1:9" ht="15" customHeight="1">
      <c r="A186" s="29"/>
      <c r="B186" s="39">
        <f t="shared" si="13"/>
        <v>159</v>
      </c>
      <c r="C186" s="40">
        <f t="shared" si="14"/>
        <v>46082</v>
      </c>
      <c r="D186" s="41">
        <f t="shared" si="15"/>
        <v>154.23999999999998</v>
      </c>
      <c r="E186" s="42">
        <f t="shared" si="16"/>
        <v>91.929999999999978</v>
      </c>
      <c r="F186" s="42">
        <f t="shared" si="17"/>
        <v>62.31</v>
      </c>
      <c r="G186" s="48"/>
      <c r="H186" s="42">
        <f t="shared" si="12"/>
        <v>16973.830000000002</v>
      </c>
      <c r="I186" s="13"/>
    </row>
    <row r="187" spans="1:9" ht="15" customHeight="1">
      <c r="A187" s="29"/>
      <c r="B187" s="39">
        <f t="shared" si="13"/>
        <v>160</v>
      </c>
      <c r="C187" s="40">
        <f t="shared" si="14"/>
        <v>46113</v>
      </c>
      <c r="D187" s="41">
        <f t="shared" si="15"/>
        <v>154.23999999999998</v>
      </c>
      <c r="E187" s="42">
        <f t="shared" si="16"/>
        <v>92.259999999999991</v>
      </c>
      <c r="F187" s="42">
        <f t="shared" si="17"/>
        <v>61.98</v>
      </c>
      <c r="G187" s="48"/>
      <c r="H187" s="42">
        <f t="shared" si="12"/>
        <v>16881.57</v>
      </c>
      <c r="I187" s="13"/>
    </row>
    <row r="188" spans="1:9" ht="15" customHeight="1">
      <c r="A188" s="29"/>
      <c r="B188" s="39">
        <f t="shared" si="13"/>
        <v>161</v>
      </c>
      <c r="C188" s="40">
        <f t="shared" si="14"/>
        <v>46143</v>
      </c>
      <c r="D188" s="41">
        <f t="shared" si="15"/>
        <v>154.23999999999998</v>
      </c>
      <c r="E188" s="42">
        <f t="shared" si="16"/>
        <v>92.59999999999998</v>
      </c>
      <c r="F188" s="42">
        <f t="shared" si="17"/>
        <v>61.64</v>
      </c>
      <c r="G188" s="48"/>
      <c r="H188" s="42">
        <f t="shared" si="12"/>
        <v>16788.97</v>
      </c>
      <c r="I188" s="13"/>
    </row>
    <row r="189" spans="1:9" ht="15" customHeight="1">
      <c r="A189" s="29"/>
      <c r="B189" s="39">
        <f t="shared" si="13"/>
        <v>162</v>
      </c>
      <c r="C189" s="40">
        <f t="shared" si="14"/>
        <v>46174</v>
      </c>
      <c r="D189" s="41">
        <f t="shared" si="15"/>
        <v>154.23999999999998</v>
      </c>
      <c r="E189" s="42">
        <f t="shared" si="16"/>
        <v>92.939999999999984</v>
      </c>
      <c r="F189" s="42">
        <f t="shared" si="17"/>
        <v>61.3</v>
      </c>
      <c r="G189" s="48"/>
      <c r="H189" s="42">
        <f t="shared" si="12"/>
        <v>16696.03</v>
      </c>
      <c r="I189" s="13"/>
    </row>
    <row r="190" spans="1:9" ht="15" customHeight="1">
      <c r="A190" s="29"/>
      <c r="B190" s="39">
        <f t="shared" si="13"/>
        <v>163</v>
      </c>
      <c r="C190" s="40">
        <f t="shared" si="14"/>
        <v>46204</v>
      </c>
      <c r="D190" s="41">
        <f t="shared" si="15"/>
        <v>154.23999999999998</v>
      </c>
      <c r="E190" s="42">
        <f t="shared" si="16"/>
        <v>93.279999999999973</v>
      </c>
      <c r="F190" s="42">
        <f t="shared" si="17"/>
        <v>60.96</v>
      </c>
      <c r="G190" s="48"/>
      <c r="H190" s="42">
        <f t="shared" si="12"/>
        <v>16602.75</v>
      </c>
      <c r="I190" s="13"/>
    </row>
    <row r="191" spans="1:9" ht="15" customHeight="1">
      <c r="A191" s="29"/>
      <c r="B191" s="39">
        <f t="shared" si="13"/>
        <v>164</v>
      </c>
      <c r="C191" s="40">
        <f t="shared" si="14"/>
        <v>46235</v>
      </c>
      <c r="D191" s="41">
        <f t="shared" si="15"/>
        <v>154.23999999999998</v>
      </c>
      <c r="E191" s="42">
        <f t="shared" si="16"/>
        <v>93.619999999999976</v>
      </c>
      <c r="F191" s="42">
        <f t="shared" si="17"/>
        <v>60.62</v>
      </c>
      <c r="G191" s="48"/>
      <c r="H191" s="42">
        <f t="shared" si="12"/>
        <v>16509.13</v>
      </c>
      <c r="I191" s="13"/>
    </row>
    <row r="192" spans="1:9" ht="15" customHeight="1">
      <c r="A192" s="29"/>
      <c r="B192" s="39">
        <f t="shared" si="13"/>
        <v>165</v>
      </c>
      <c r="C192" s="40">
        <f t="shared" si="14"/>
        <v>46266</v>
      </c>
      <c r="D192" s="41">
        <f t="shared" si="15"/>
        <v>154.23999999999998</v>
      </c>
      <c r="E192" s="42">
        <f t="shared" si="16"/>
        <v>93.95999999999998</v>
      </c>
      <c r="F192" s="42">
        <f t="shared" si="17"/>
        <v>60.28</v>
      </c>
      <c r="G192" s="48"/>
      <c r="H192" s="42">
        <f t="shared" si="12"/>
        <v>16415.169999999998</v>
      </c>
      <c r="I192" s="13"/>
    </row>
    <row r="193" spans="1:9" ht="15" customHeight="1">
      <c r="A193" s="29"/>
      <c r="B193" s="39">
        <f t="shared" si="13"/>
        <v>166</v>
      </c>
      <c r="C193" s="40">
        <f t="shared" si="14"/>
        <v>46296</v>
      </c>
      <c r="D193" s="41">
        <f t="shared" si="15"/>
        <v>154.23999999999998</v>
      </c>
      <c r="E193" s="42">
        <f t="shared" si="16"/>
        <v>94.299999999999983</v>
      </c>
      <c r="F193" s="42">
        <f t="shared" si="17"/>
        <v>59.94</v>
      </c>
      <c r="G193" s="48"/>
      <c r="H193" s="42">
        <f t="shared" si="12"/>
        <v>16320.87</v>
      </c>
      <c r="I193" s="13"/>
    </row>
    <row r="194" spans="1:9" ht="15" customHeight="1">
      <c r="A194" s="29"/>
      <c r="B194" s="39">
        <f t="shared" si="13"/>
        <v>167</v>
      </c>
      <c r="C194" s="40">
        <f t="shared" si="14"/>
        <v>46327</v>
      </c>
      <c r="D194" s="41">
        <f t="shared" si="15"/>
        <v>154.23999999999998</v>
      </c>
      <c r="E194" s="42">
        <f t="shared" si="16"/>
        <v>94.649999999999977</v>
      </c>
      <c r="F194" s="42">
        <f t="shared" si="17"/>
        <v>59.59</v>
      </c>
      <c r="G194" s="48"/>
      <c r="H194" s="42">
        <f t="shared" si="12"/>
        <v>16226.22</v>
      </c>
      <c r="I194" s="13"/>
    </row>
    <row r="195" spans="1:9" ht="15" customHeight="1">
      <c r="A195" s="29"/>
      <c r="B195" s="39">
        <f t="shared" si="13"/>
        <v>168</v>
      </c>
      <c r="C195" s="40">
        <f t="shared" si="14"/>
        <v>46357</v>
      </c>
      <c r="D195" s="41">
        <f t="shared" si="15"/>
        <v>154.23999999999998</v>
      </c>
      <c r="E195" s="42">
        <f t="shared" si="16"/>
        <v>94.989999999999981</v>
      </c>
      <c r="F195" s="42">
        <f t="shared" si="17"/>
        <v>59.25</v>
      </c>
      <c r="G195" s="48"/>
      <c r="H195" s="42">
        <f t="shared" si="12"/>
        <v>16131.23</v>
      </c>
      <c r="I195" s="13"/>
    </row>
    <row r="196" spans="1:9" ht="15" customHeight="1">
      <c r="A196" s="29"/>
      <c r="B196" s="39">
        <f t="shared" si="13"/>
        <v>169</v>
      </c>
      <c r="C196" s="40">
        <f t="shared" si="14"/>
        <v>46388</v>
      </c>
      <c r="D196" s="41">
        <f t="shared" si="15"/>
        <v>154.23999999999998</v>
      </c>
      <c r="E196" s="42">
        <f t="shared" si="16"/>
        <v>95.339999999999975</v>
      </c>
      <c r="F196" s="42">
        <f t="shared" si="17"/>
        <v>58.9</v>
      </c>
      <c r="G196" s="48"/>
      <c r="H196" s="42">
        <f t="shared" si="12"/>
        <v>16035.89</v>
      </c>
      <c r="I196" s="13"/>
    </row>
    <row r="197" spans="1:9" ht="15" customHeight="1">
      <c r="A197" s="29"/>
      <c r="B197" s="39">
        <f t="shared" si="13"/>
        <v>170</v>
      </c>
      <c r="C197" s="40">
        <f t="shared" si="14"/>
        <v>46419</v>
      </c>
      <c r="D197" s="41">
        <f t="shared" si="15"/>
        <v>154.23999999999998</v>
      </c>
      <c r="E197" s="42">
        <f t="shared" si="16"/>
        <v>95.689999999999984</v>
      </c>
      <c r="F197" s="42">
        <f t="shared" si="17"/>
        <v>58.55</v>
      </c>
      <c r="G197" s="48"/>
      <c r="H197" s="42">
        <f t="shared" si="12"/>
        <v>15940.2</v>
      </c>
      <c r="I197" s="13"/>
    </row>
    <row r="198" spans="1:9" ht="15" customHeight="1">
      <c r="A198" s="29"/>
      <c r="B198" s="39">
        <f t="shared" si="13"/>
        <v>171</v>
      </c>
      <c r="C198" s="40">
        <f t="shared" si="14"/>
        <v>46447</v>
      </c>
      <c r="D198" s="41">
        <f t="shared" si="15"/>
        <v>154.23999999999998</v>
      </c>
      <c r="E198" s="42">
        <f t="shared" si="16"/>
        <v>96.039999999999978</v>
      </c>
      <c r="F198" s="42">
        <f t="shared" si="17"/>
        <v>58.2</v>
      </c>
      <c r="G198" s="48"/>
      <c r="H198" s="42">
        <f t="shared" si="12"/>
        <v>15844.16</v>
      </c>
      <c r="I198" s="13"/>
    </row>
    <row r="199" spans="1:9" ht="15" customHeight="1">
      <c r="A199" s="29"/>
      <c r="B199" s="39">
        <f t="shared" si="13"/>
        <v>172</v>
      </c>
      <c r="C199" s="40">
        <f t="shared" si="14"/>
        <v>46478</v>
      </c>
      <c r="D199" s="41">
        <f t="shared" si="15"/>
        <v>154.23999999999998</v>
      </c>
      <c r="E199" s="42">
        <f t="shared" si="16"/>
        <v>96.389999999999986</v>
      </c>
      <c r="F199" s="42">
        <f t="shared" si="17"/>
        <v>57.85</v>
      </c>
      <c r="G199" s="48"/>
      <c r="H199" s="42">
        <f t="shared" si="12"/>
        <v>15747.77</v>
      </c>
      <c r="I199" s="13"/>
    </row>
    <row r="200" spans="1:9" ht="15" customHeight="1">
      <c r="A200" s="29"/>
      <c r="B200" s="39">
        <f t="shared" si="13"/>
        <v>173</v>
      </c>
      <c r="C200" s="40">
        <f t="shared" si="14"/>
        <v>46508</v>
      </c>
      <c r="D200" s="41">
        <f t="shared" si="15"/>
        <v>154.23999999999998</v>
      </c>
      <c r="E200" s="42">
        <f t="shared" si="16"/>
        <v>96.739999999999981</v>
      </c>
      <c r="F200" s="42">
        <f t="shared" si="17"/>
        <v>57.5</v>
      </c>
      <c r="G200" s="48"/>
      <c r="H200" s="42">
        <f t="shared" si="12"/>
        <v>15651.03</v>
      </c>
      <c r="I200" s="13"/>
    </row>
    <row r="201" spans="1:9" ht="15" customHeight="1">
      <c r="A201" s="29"/>
      <c r="B201" s="39">
        <f t="shared" si="13"/>
        <v>174</v>
      </c>
      <c r="C201" s="40">
        <f t="shared" si="14"/>
        <v>46539</v>
      </c>
      <c r="D201" s="41">
        <f t="shared" si="15"/>
        <v>154.23999999999998</v>
      </c>
      <c r="E201" s="42">
        <f t="shared" si="16"/>
        <v>97.089999999999975</v>
      </c>
      <c r="F201" s="42">
        <f t="shared" si="17"/>
        <v>57.15</v>
      </c>
      <c r="G201" s="48"/>
      <c r="H201" s="42">
        <f t="shared" si="12"/>
        <v>15553.94</v>
      </c>
      <c r="I201" s="13"/>
    </row>
    <row r="202" spans="1:9" ht="15" customHeight="1">
      <c r="A202" s="29"/>
      <c r="B202" s="39">
        <f t="shared" si="13"/>
        <v>175</v>
      </c>
      <c r="C202" s="40">
        <f t="shared" si="14"/>
        <v>46569</v>
      </c>
      <c r="D202" s="41">
        <f t="shared" si="15"/>
        <v>154.23999999999998</v>
      </c>
      <c r="E202" s="42">
        <f t="shared" si="16"/>
        <v>97.449999999999989</v>
      </c>
      <c r="F202" s="42">
        <f t="shared" si="17"/>
        <v>56.79</v>
      </c>
      <c r="G202" s="48"/>
      <c r="H202" s="42">
        <f t="shared" si="12"/>
        <v>15456.49</v>
      </c>
      <c r="I202" s="13"/>
    </row>
    <row r="203" spans="1:9" ht="15" customHeight="1">
      <c r="A203" s="29"/>
      <c r="B203" s="39">
        <f t="shared" si="13"/>
        <v>176</v>
      </c>
      <c r="C203" s="40">
        <f t="shared" si="14"/>
        <v>46600</v>
      </c>
      <c r="D203" s="41">
        <f t="shared" si="15"/>
        <v>154.23999999999998</v>
      </c>
      <c r="E203" s="42">
        <f t="shared" si="16"/>
        <v>97.799999999999983</v>
      </c>
      <c r="F203" s="42">
        <f t="shared" si="17"/>
        <v>56.44</v>
      </c>
      <c r="G203" s="48"/>
      <c r="H203" s="42">
        <f t="shared" si="12"/>
        <v>15358.69</v>
      </c>
      <c r="I203" s="13"/>
    </row>
    <row r="204" spans="1:9" ht="15" customHeight="1">
      <c r="A204" s="29"/>
      <c r="B204" s="39">
        <f t="shared" si="13"/>
        <v>177</v>
      </c>
      <c r="C204" s="40">
        <f t="shared" si="14"/>
        <v>46631</v>
      </c>
      <c r="D204" s="41">
        <f t="shared" si="15"/>
        <v>154.23999999999998</v>
      </c>
      <c r="E204" s="42">
        <f t="shared" si="16"/>
        <v>98.159999999999982</v>
      </c>
      <c r="F204" s="42">
        <f t="shared" si="17"/>
        <v>56.08</v>
      </c>
      <c r="G204" s="48"/>
      <c r="H204" s="42">
        <f t="shared" si="12"/>
        <v>15260.53</v>
      </c>
      <c r="I204" s="13"/>
    </row>
    <row r="205" spans="1:9" ht="15" customHeight="1">
      <c r="A205" s="29"/>
      <c r="B205" s="39">
        <f t="shared" si="13"/>
        <v>178</v>
      </c>
      <c r="C205" s="40">
        <f t="shared" si="14"/>
        <v>46661</v>
      </c>
      <c r="D205" s="41">
        <f t="shared" si="15"/>
        <v>154.23999999999998</v>
      </c>
      <c r="E205" s="42">
        <f t="shared" si="16"/>
        <v>98.519999999999982</v>
      </c>
      <c r="F205" s="42">
        <f t="shared" si="17"/>
        <v>55.72</v>
      </c>
      <c r="G205" s="48"/>
      <c r="H205" s="42">
        <f t="shared" si="12"/>
        <v>15162.01</v>
      </c>
      <c r="I205" s="13"/>
    </row>
    <row r="206" spans="1:9" ht="15" customHeight="1">
      <c r="A206" s="29"/>
      <c r="B206" s="39">
        <f t="shared" si="13"/>
        <v>179</v>
      </c>
      <c r="C206" s="40">
        <f t="shared" si="14"/>
        <v>46692</v>
      </c>
      <c r="D206" s="41">
        <f t="shared" si="15"/>
        <v>154.23999999999998</v>
      </c>
      <c r="E206" s="42">
        <f t="shared" si="16"/>
        <v>98.879999999999981</v>
      </c>
      <c r="F206" s="42">
        <f t="shared" si="17"/>
        <v>55.36</v>
      </c>
      <c r="G206" s="48"/>
      <c r="H206" s="42">
        <f t="shared" si="12"/>
        <v>15063.13</v>
      </c>
      <c r="I206" s="13"/>
    </row>
    <row r="207" spans="1:9" ht="15" customHeight="1">
      <c r="A207" s="29"/>
      <c r="B207" s="39">
        <f t="shared" si="13"/>
        <v>180</v>
      </c>
      <c r="C207" s="40">
        <f t="shared" si="14"/>
        <v>46722</v>
      </c>
      <c r="D207" s="41">
        <f t="shared" si="15"/>
        <v>154.23999999999998</v>
      </c>
      <c r="E207" s="42">
        <f t="shared" si="16"/>
        <v>99.239999999999981</v>
      </c>
      <c r="F207" s="42">
        <f t="shared" si="17"/>
        <v>55</v>
      </c>
      <c r="G207" s="48"/>
      <c r="H207" s="42">
        <f t="shared" si="12"/>
        <v>14963.89</v>
      </c>
      <c r="I207" s="13"/>
    </row>
    <row r="208" spans="1:9" ht="15" customHeight="1">
      <c r="A208" s="29"/>
      <c r="B208" s="39">
        <f t="shared" si="13"/>
        <v>181</v>
      </c>
      <c r="C208" s="40">
        <f t="shared" si="14"/>
        <v>46753</v>
      </c>
      <c r="D208" s="41">
        <f t="shared" si="15"/>
        <v>154.23999999999998</v>
      </c>
      <c r="E208" s="42">
        <f t="shared" si="16"/>
        <v>99.59999999999998</v>
      </c>
      <c r="F208" s="42">
        <f t="shared" si="17"/>
        <v>54.64</v>
      </c>
      <c r="G208" s="48"/>
      <c r="H208" s="42">
        <f t="shared" si="12"/>
        <v>14864.29</v>
      </c>
      <c r="I208" s="13"/>
    </row>
    <row r="209" spans="1:9" ht="15" customHeight="1">
      <c r="A209" s="29"/>
      <c r="B209" s="39">
        <f t="shared" si="13"/>
        <v>182</v>
      </c>
      <c r="C209" s="40">
        <f t="shared" si="14"/>
        <v>46784</v>
      </c>
      <c r="D209" s="41">
        <f t="shared" si="15"/>
        <v>154.23999999999998</v>
      </c>
      <c r="E209" s="42">
        <f t="shared" si="16"/>
        <v>99.96999999999997</v>
      </c>
      <c r="F209" s="42">
        <f t="shared" si="17"/>
        <v>54.27</v>
      </c>
      <c r="G209" s="48"/>
      <c r="H209" s="42">
        <f t="shared" si="12"/>
        <v>14764.32</v>
      </c>
      <c r="I209" s="13"/>
    </row>
    <row r="210" spans="1:9" ht="15" customHeight="1">
      <c r="A210" s="29"/>
      <c r="B210" s="39">
        <f t="shared" si="13"/>
        <v>183</v>
      </c>
      <c r="C210" s="40">
        <f t="shared" si="14"/>
        <v>46813</v>
      </c>
      <c r="D210" s="41">
        <f t="shared" si="15"/>
        <v>154.23999999999998</v>
      </c>
      <c r="E210" s="42">
        <f t="shared" si="16"/>
        <v>100.32999999999998</v>
      </c>
      <c r="F210" s="42">
        <f t="shared" si="17"/>
        <v>53.91</v>
      </c>
      <c r="G210" s="48"/>
      <c r="H210" s="42">
        <f t="shared" si="12"/>
        <v>14663.99</v>
      </c>
      <c r="I210" s="13"/>
    </row>
    <row r="211" spans="1:9" ht="15" customHeight="1">
      <c r="A211" s="29"/>
      <c r="B211" s="39">
        <f t="shared" si="13"/>
        <v>184</v>
      </c>
      <c r="C211" s="40">
        <f t="shared" si="14"/>
        <v>46844</v>
      </c>
      <c r="D211" s="41">
        <f t="shared" si="15"/>
        <v>154.23999999999998</v>
      </c>
      <c r="E211" s="42">
        <f t="shared" si="16"/>
        <v>100.69999999999999</v>
      </c>
      <c r="F211" s="42">
        <f t="shared" si="17"/>
        <v>53.54</v>
      </c>
      <c r="G211" s="48"/>
      <c r="H211" s="42">
        <f t="shared" si="12"/>
        <v>14563.29</v>
      </c>
      <c r="I211" s="13"/>
    </row>
    <row r="212" spans="1:9" ht="15" customHeight="1">
      <c r="A212" s="29"/>
      <c r="B212" s="39">
        <f t="shared" si="13"/>
        <v>185</v>
      </c>
      <c r="C212" s="40">
        <f t="shared" si="14"/>
        <v>46874</v>
      </c>
      <c r="D212" s="41">
        <f t="shared" si="15"/>
        <v>154.23999999999998</v>
      </c>
      <c r="E212" s="42">
        <f t="shared" si="16"/>
        <v>101.06999999999998</v>
      </c>
      <c r="F212" s="42">
        <f t="shared" si="17"/>
        <v>53.17</v>
      </c>
      <c r="G212" s="48"/>
      <c r="H212" s="42">
        <f t="shared" si="12"/>
        <v>14462.22</v>
      </c>
      <c r="I212" s="13"/>
    </row>
    <row r="213" spans="1:9" ht="15" customHeight="1">
      <c r="A213" s="29"/>
      <c r="B213" s="39">
        <f t="shared" si="13"/>
        <v>186</v>
      </c>
      <c r="C213" s="40">
        <f t="shared" si="14"/>
        <v>46905</v>
      </c>
      <c r="D213" s="41">
        <f t="shared" si="15"/>
        <v>154.23999999999998</v>
      </c>
      <c r="E213" s="42">
        <f t="shared" si="16"/>
        <v>101.43999999999998</v>
      </c>
      <c r="F213" s="42">
        <f t="shared" si="17"/>
        <v>52.8</v>
      </c>
      <c r="G213" s="48"/>
      <c r="H213" s="42">
        <f t="shared" si="12"/>
        <v>14360.78</v>
      </c>
      <c r="I213" s="13"/>
    </row>
    <row r="214" spans="1:9" ht="15" customHeight="1">
      <c r="A214" s="29"/>
      <c r="B214" s="39">
        <f t="shared" si="13"/>
        <v>187</v>
      </c>
      <c r="C214" s="40">
        <f t="shared" si="14"/>
        <v>46935</v>
      </c>
      <c r="D214" s="41">
        <f t="shared" si="15"/>
        <v>154.23999999999998</v>
      </c>
      <c r="E214" s="42">
        <f t="shared" si="16"/>
        <v>101.80999999999997</v>
      </c>
      <c r="F214" s="42">
        <f t="shared" si="17"/>
        <v>52.43</v>
      </c>
      <c r="G214" s="48"/>
      <c r="H214" s="42">
        <f t="shared" si="12"/>
        <v>14258.97</v>
      </c>
      <c r="I214" s="13"/>
    </row>
    <row r="215" spans="1:9" ht="15" customHeight="1">
      <c r="A215" s="29"/>
      <c r="B215" s="39">
        <f t="shared" si="13"/>
        <v>188</v>
      </c>
      <c r="C215" s="40">
        <f t="shared" si="14"/>
        <v>46966</v>
      </c>
      <c r="D215" s="41">
        <f t="shared" si="15"/>
        <v>154.23999999999998</v>
      </c>
      <c r="E215" s="42">
        <f t="shared" si="16"/>
        <v>102.17999999999998</v>
      </c>
      <c r="F215" s="42">
        <f t="shared" si="17"/>
        <v>52.06</v>
      </c>
      <c r="G215" s="48"/>
      <c r="H215" s="42">
        <f t="shared" si="12"/>
        <v>14156.79</v>
      </c>
      <c r="I215" s="13"/>
    </row>
    <row r="216" spans="1:9" ht="15" customHeight="1">
      <c r="A216" s="29"/>
      <c r="B216" s="39">
        <f t="shared" si="13"/>
        <v>189</v>
      </c>
      <c r="C216" s="40">
        <f t="shared" si="14"/>
        <v>46997</v>
      </c>
      <c r="D216" s="41">
        <f t="shared" si="15"/>
        <v>154.23999999999998</v>
      </c>
      <c r="E216" s="42">
        <f t="shared" si="16"/>
        <v>102.54999999999998</v>
      </c>
      <c r="F216" s="42">
        <f t="shared" si="17"/>
        <v>51.69</v>
      </c>
      <c r="G216" s="48"/>
      <c r="H216" s="42">
        <f t="shared" si="12"/>
        <v>14054.24</v>
      </c>
      <c r="I216" s="13"/>
    </row>
    <row r="217" spans="1:9" ht="15" customHeight="1">
      <c r="A217" s="29"/>
      <c r="B217" s="39">
        <f t="shared" si="13"/>
        <v>190</v>
      </c>
      <c r="C217" s="40">
        <f t="shared" si="14"/>
        <v>47027</v>
      </c>
      <c r="D217" s="41">
        <f t="shared" si="15"/>
        <v>154.23999999999998</v>
      </c>
      <c r="E217" s="42">
        <f t="shared" si="16"/>
        <v>102.91999999999999</v>
      </c>
      <c r="F217" s="42">
        <f t="shared" si="17"/>
        <v>51.32</v>
      </c>
      <c r="G217" s="48"/>
      <c r="H217" s="42">
        <f t="shared" si="12"/>
        <v>13951.32</v>
      </c>
      <c r="I217" s="13"/>
    </row>
    <row r="218" spans="1:9" ht="15" customHeight="1">
      <c r="A218" s="29"/>
      <c r="B218" s="39">
        <f t="shared" si="13"/>
        <v>191</v>
      </c>
      <c r="C218" s="40">
        <f t="shared" si="14"/>
        <v>47058</v>
      </c>
      <c r="D218" s="41">
        <f t="shared" si="15"/>
        <v>154.23999999999998</v>
      </c>
      <c r="E218" s="42">
        <f t="shared" si="16"/>
        <v>103.29999999999998</v>
      </c>
      <c r="F218" s="42">
        <f t="shared" si="17"/>
        <v>50.94</v>
      </c>
      <c r="G218" s="48"/>
      <c r="H218" s="42">
        <f t="shared" si="12"/>
        <v>13848.02</v>
      </c>
      <c r="I218" s="13"/>
    </row>
    <row r="219" spans="1:9" ht="15" customHeight="1">
      <c r="A219" s="29"/>
      <c r="B219" s="39">
        <f t="shared" si="13"/>
        <v>192</v>
      </c>
      <c r="C219" s="40">
        <f t="shared" si="14"/>
        <v>47088</v>
      </c>
      <c r="D219" s="41">
        <f t="shared" si="15"/>
        <v>154.23999999999998</v>
      </c>
      <c r="E219" s="42">
        <f t="shared" si="16"/>
        <v>103.67999999999998</v>
      </c>
      <c r="F219" s="42">
        <f t="shared" si="17"/>
        <v>50.56</v>
      </c>
      <c r="G219" s="48"/>
      <c r="H219" s="42">
        <f t="shared" si="12"/>
        <v>13744.34</v>
      </c>
      <c r="I219" s="13"/>
    </row>
    <row r="220" spans="1:9" ht="15" customHeight="1">
      <c r="A220" s="29"/>
      <c r="B220" s="39">
        <f t="shared" si="13"/>
        <v>193</v>
      </c>
      <c r="C220" s="40">
        <f t="shared" si="14"/>
        <v>47119</v>
      </c>
      <c r="D220" s="41">
        <f t="shared" si="15"/>
        <v>154.23999999999998</v>
      </c>
      <c r="E220" s="42">
        <f t="shared" si="16"/>
        <v>104.05999999999997</v>
      </c>
      <c r="F220" s="42">
        <f t="shared" si="17"/>
        <v>50.18</v>
      </c>
      <c r="G220" s="48"/>
      <c r="H220" s="42">
        <f t="shared" ref="H220:H283" si="18">IF(B220="",0,ROUND(H219-E220-G220,2))</f>
        <v>13640.28</v>
      </c>
      <c r="I220" s="13"/>
    </row>
    <row r="221" spans="1:9" ht="15" customHeight="1">
      <c r="A221" s="29"/>
      <c r="B221" s="39">
        <f t="shared" ref="B221:B284" si="19">IF(B220&lt;$D$19,IF(H220&gt;0,B220+1,""),"")</f>
        <v>194</v>
      </c>
      <c r="C221" s="40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>47150</v>
      </c>
      <c r="D221" s="41">
        <f t="shared" ref="D221:D284" si="21">IF(C221="","",IF($D$18+F221&gt;H220,ROUND(H220+F221,2),$D$18))</f>
        <v>154.23999999999998</v>
      </c>
      <c r="E221" s="42">
        <f t="shared" ref="E221:E284" si="22">IF(C221="","",D221-F221)</f>
        <v>104.43999999999998</v>
      </c>
      <c r="F221" s="42">
        <f t="shared" ref="F221:F284" si="23">IF(C221="","",ROUND(H220*$D$12/payments_per_year,2))</f>
        <v>49.8</v>
      </c>
      <c r="G221" s="48"/>
      <c r="H221" s="42">
        <f t="shared" si="18"/>
        <v>13535.84</v>
      </c>
      <c r="I221" s="13"/>
    </row>
    <row r="222" spans="1:9" ht="15" customHeight="1">
      <c r="A222" s="29"/>
      <c r="B222" s="39">
        <f t="shared" si="19"/>
        <v>195</v>
      </c>
      <c r="C222" s="40">
        <f t="shared" si="20"/>
        <v>47178</v>
      </c>
      <c r="D222" s="41">
        <f t="shared" si="21"/>
        <v>154.23999999999998</v>
      </c>
      <c r="E222" s="42">
        <f t="shared" si="22"/>
        <v>104.81999999999998</v>
      </c>
      <c r="F222" s="42">
        <f t="shared" si="23"/>
        <v>49.42</v>
      </c>
      <c r="G222" s="48"/>
      <c r="H222" s="42">
        <f t="shared" si="18"/>
        <v>13431.02</v>
      </c>
      <c r="I222" s="13"/>
    </row>
    <row r="223" spans="1:9" ht="15" customHeight="1">
      <c r="A223" s="29"/>
      <c r="B223" s="39">
        <f t="shared" si="19"/>
        <v>196</v>
      </c>
      <c r="C223" s="40">
        <f t="shared" si="20"/>
        <v>47209</v>
      </c>
      <c r="D223" s="41">
        <f t="shared" si="21"/>
        <v>154.23999999999998</v>
      </c>
      <c r="E223" s="42">
        <f t="shared" si="22"/>
        <v>105.19999999999999</v>
      </c>
      <c r="F223" s="42">
        <f t="shared" si="23"/>
        <v>49.04</v>
      </c>
      <c r="G223" s="48"/>
      <c r="H223" s="42">
        <f t="shared" si="18"/>
        <v>13325.82</v>
      </c>
      <c r="I223" s="13"/>
    </row>
    <row r="224" spans="1:9" ht="15" customHeight="1">
      <c r="A224" s="29"/>
      <c r="B224" s="39">
        <f t="shared" si="19"/>
        <v>197</v>
      </c>
      <c r="C224" s="40">
        <f t="shared" si="20"/>
        <v>47239</v>
      </c>
      <c r="D224" s="41">
        <f t="shared" si="21"/>
        <v>154.23999999999998</v>
      </c>
      <c r="E224" s="42">
        <f t="shared" si="22"/>
        <v>105.57999999999998</v>
      </c>
      <c r="F224" s="42">
        <f t="shared" si="23"/>
        <v>48.66</v>
      </c>
      <c r="G224" s="48"/>
      <c r="H224" s="42">
        <f t="shared" si="18"/>
        <v>13220.24</v>
      </c>
      <c r="I224" s="13"/>
    </row>
    <row r="225" spans="1:9" ht="15" customHeight="1">
      <c r="A225" s="29"/>
      <c r="B225" s="39">
        <f t="shared" si="19"/>
        <v>198</v>
      </c>
      <c r="C225" s="40">
        <f t="shared" si="20"/>
        <v>47270</v>
      </c>
      <c r="D225" s="41">
        <f t="shared" si="21"/>
        <v>154.23999999999998</v>
      </c>
      <c r="E225" s="42">
        <f t="shared" si="22"/>
        <v>105.96999999999997</v>
      </c>
      <c r="F225" s="42">
        <f t="shared" si="23"/>
        <v>48.27</v>
      </c>
      <c r="G225" s="48"/>
      <c r="H225" s="42">
        <f t="shared" si="18"/>
        <v>13114.27</v>
      </c>
      <c r="I225" s="13"/>
    </row>
    <row r="226" spans="1:9" ht="15" customHeight="1">
      <c r="A226" s="29"/>
      <c r="B226" s="39">
        <f t="shared" si="19"/>
        <v>199</v>
      </c>
      <c r="C226" s="40">
        <f t="shared" si="20"/>
        <v>47300</v>
      </c>
      <c r="D226" s="41">
        <f t="shared" si="21"/>
        <v>154.23999999999998</v>
      </c>
      <c r="E226" s="42">
        <f t="shared" si="22"/>
        <v>106.35999999999999</v>
      </c>
      <c r="F226" s="42">
        <f t="shared" si="23"/>
        <v>47.88</v>
      </c>
      <c r="G226" s="48"/>
      <c r="H226" s="42">
        <f t="shared" si="18"/>
        <v>13007.91</v>
      </c>
      <c r="I226" s="13"/>
    </row>
    <row r="227" spans="1:9" ht="15" customHeight="1">
      <c r="A227" s="29"/>
      <c r="B227" s="39">
        <f t="shared" si="19"/>
        <v>200</v>
      </c>
      <c r="C227" s="40">
        <f t="shared" si="20"/>
        <v>47331</v>
      </c>
      <c r="D227" s="41">
        <f t="shared" si="21"/>
        <v>154.23999999999998</v>
      </c>
      <c r="E227" s="42">
        <f t="shared" si="22"/>
        <v>106.74999999999997</v>
      </c>
      <c r="F227" s="42">
        <f t="shared" si="23"/>
        <v>47.49</v>
      </c>
      <c r="G227" s="48"/>
      <c r="H227" s="42">
        <f t="shared" si="18"/>
        <v>12901.16</v>
      </c>
      <c r="I227" s="13"/>
    </row>
    <row r="228" spans="1:9" ht="15" customHeight="1">
      <c r="A228" s="29"/>
      <c r="B228" s="39">
        <f t="shared" si="19"/>
        <v>201</v>
      </c>
      <c r="C228" s="40">
        <f t="shared" si="20"/>
        <v>47362</v>
      </c>
      <c r="D228" s="41">
        <f t="shared" si="21"/>
        <v>154.23999999999998</v>
      </c>
      <c r="E228" s="42">
        <f t="shared" si="22"/>
        <v>107.12999999999998</v>
      </c>
      <c r="F228" s="42">
        <f t="shared" si="23"/>
        <v>47.11</v>
      </c>
      <c r="G228" s="48"/>
      <c r="H228" s="42">
        <f t="shared" si="18"/>
        <v>12794.03</v>
      </c>
      <c r="I228" s="13"/>
    </row>
    <row r="229" spans="1:9" ht="15" customHeight="1">
      <c r="A229" s="29"/>
      <c r="B229" s="39">
        <f t="shared" si="19"/>
        <v>202</v>
      </c>
      <c r="C229" s="40">
        <f t="shared" si="20"/>
        <v>47392</v>
      </c>
      <c r="D229" s="41">
        <f t="shared" si="21"/>
        <v>154.23999999999998</v>
      </c>
      <c r="E229" s="42">
        <f t="shared" si="22"/>
        <v>107.52999999999997</v>
      </c>
      <c r="F229" s="42">
        <f t="shared" si="23"/>
        <v>46.71</v>
      </c>
      <c r="G229" s="48"/>
      <c r="H229" s="42">
        <f t="shared" si="18"/>
        <v>12686.5</v>
      </c>
      <c r="I229" s="13"/>
    </row>
    <row r="230" spans="1:9" ht="15" customHeight="1">
      <c r="A230" s="29"/>
      <c r="B230" s="39">
        <f t="shared" si="19"/>
        <v>203</v>
      </c>
      <c r="C230" s="40">
        <f t="shared" si="20"/>
        <v>47423</v>
      </c>
      <c r="D230" s="41">
        <f t="shared" si="21"/>
        <v>154.23999999999998</v>
      </c>
      <c r="E230" s="42">
        <f t="shared" si="22"/>
        <v>107.91999999999999</v>
      </c>
      <c r="F230" s="42">
        <f t="shared" si="23"/>
        <v>46.32</v>
      </c>
      <c r="G230" s="48"/>
      <c r="H230" s="42">
        <f t="shared" si="18"/>
        <v>12578.58</v>
      </c>
      <c r="I230" s="13"/>
    </row>
    <row r="231" spans="1:9" ht="15" customHeight="1">
      <c r="A231" s="29"/>
      <c r="B231" s="39">
        <f t="shared" si="19"/>
        <v>204</v>
      </c>
      <c r="C231" s="40">
        <f t="shared" si="20"/>
        <v>47453</v>
      </c>
      <c r="D231" s="41">
        <f t="shared" si="21"/>
        <v>154.23999999999998</v>
      </c>
      <c r="E231" s="42">
        <f t="shared" si="22"/>
        <v>108.30999999999997</v>
      </c>
      <c r="F231" s="42">
        <f t="shared" si="23"/>
        <v>45.93</v>
      </c>
      <c r="G231" s="48"/>
      <c r="H231" s="42">
        <f t="shared" si="18"/>
        <v>12470.27</v>
      </c>
      <c r="I231" s="13"/>
    </row>
    <row r="232" spans="1:9" ht="15" customHeight="1">
      <c r="A232" s="29"/>
      <c r="B232" s="39">
        <f t="shared" si="19"/>
        <v>205</v>
      </c>
      <c r="C232" s="40">
        <f t="shared" si="20"/>
        <v>47484</v>
      </c>
      <c r="D232" s="41">
        <f t="shared" si="21"/>
        <v>154.23999999999998</v>
      </c>
      <c r="E232" s="42">
        <f t="shared" si="22"/>
        <v>108.70999999999998</v>
      </c>
      <c r="F232" s="42">
        <f t="shared" si="23"/>
        <v>45.53</v>
      </c>
      <c r="G232" s="48"/>
      <c r="H232" s="42">
        <f t="shared" si="18"/>
        <v>12361.56</v>
      </c>
      <c r="I232" s="13"/>
    </row>
    <row r="233" spans="1:9" ht="15" customHeight="1">
      <c r="A233" s="29"/>
      <c r="B233" s="39">
        <f t="shared" si="19"/>
        <v>206</v>
      </c>
      <c r="C233" s="40">
        <f t="shared" si="20"/>
        <v>47515</v>
      </c>
      <c r="D233" s="41">
        <f t="shared" si="21"/>
        <v>154.23999999999998</v>
      </c>
      <c r="E233" s="42">
        <f t="shared" si="22"/>
        <v>109.10999999999999</v>
      </c>
      <c r="F233" s="42">
        <f t="shared" si="23"/>
        <v>45.13</v>
      </c>
      <c r="G233" s="48"/>
      <c r="H233" s="42">
        <f t="shared" si="18"/>
        <v>12252.45</v>
      </c>
      <c r="I233" s="13"/>
    </row>
    <row r="234" spans="1:9" ht="15" customHeight="1">
      <c r="A234" s="29"/>
      <c r="B234" s="39">
        <f t="shared" si="19"/>
        <v>207</v>
      </c>
      <c r="C234" s="40">
        <f t="shared" si="20"/>
        <v>47543</v>
      </c>
      <c r="D234" s="41">
        <f t="shared" si="21"/>
        <v>154.23999999999998</v>
      </c>
      <c r="E234" s="42">
        <f t="shared" si="22"/>
        <v>109.49999999999997</v>
      </c>
      <c r="F234" s="42">
        <f t="shared" si="23"/>
        <v>44.74</v>
      </c>
      <c r="G234" s="48"/>
      <c r="H234" s="42">
        <f t="shared" si="18"/>
        <v>12142.95</v>
      </c>
      <c r="I234" s="13"/>
    </row>
    <row r="235" spans="1:9" ht="15" customHeight="1">
      <c r="A235" s="29"/>
      <c r="B235" s="39">
        <f t="shared" si="19"/>
        <v>208</v>
      </c>
      <c r="C235" s="40">
        <f t="shared" si="20"/>
        <v>47574</v>
      </c>
      <c r="D235" s="41">
        <f t="shared" si="21"/>
        <v>154.23999999999998</v>
      </c>
      <c r="E235" s="42">
        <f t="shared" si="22"/>
        <v>109.89999999999998</v>
      </c>
      <c r="F235" s="42">
        <f t="shared" si="23"/>
        <v>44.34</v>
      </c>
      <c r="G235" s="48"/>
      <c r="H235" s="42">
        <f t="shared" si="18"/>
        <v>12033.05</v>
      </c>
      <c r="I235" s="13"/>
    </row>
    <row r="236" spans="1:9" ht="15" customHeight="1">
      <c r="A236" s="29"/>
      <c r="B236" s="39">
        <f t="shared" si="19"/>
        <v>209</v>
      </c>
      <c r="C236" s="40">
        <f t="shared" si="20"/>
        <v>47604</v>
      </c>
      <c r="D236" s="41">
        <f t="shared" si="21"/>
        <v>154.23999999999998</v>
      </c>
      <c r="E236" s="42">
        <f t="shared" si="22"/>
        <v>110.29999999999998</v>
      </c>
      <c r="F236" s="42">
        <f t="shared" si="23"/>
        <v>43.94</v>
      </c>
      <c r="G236" s="48"/>
      <c r="H236" s="42">
        <f t="shared" si="18"/>
        <v>11922.75</v>
      </c>
      <c r="I236" s="13"/>
    </row>
    <row r="237" spans="1:9" ht="15" customHeight="1">
      <c r="A237" s="29"/>
      <c r="B237" s="39">
        <f t="shared" si="19"/>
        <v>210</v>
      </c>
      <c r="C237" s="40">
        <f t="shared" si="20"/>
        <v>47635</v>
      </c>
      <c r="D237" s="41">
        <f t="shared" si="21"/>
        <v>154.23999999999998</v>
      </c>
      <c r="E237" s="42">
        <f t="shared" si="22"/>
        <v>110.70999999999998</v>
      </c>
      <c r="F237" s="42">
        <f t="shared" si="23"/>
        <v>43.53</v>
      </c>
      <c r="G237" s="48"/>
      <c r="H237" s="42">
        <f t="shared" si="18"/>
        <v>11812.04</v>
      </c>
      <c r="I237" s="13"/>
    </row>
    <row r="238" spans="1:9" ht="15" customHeight="1">
      <c r="A238" s="29"/>
      <c r="B238" s="39">
        <f t="shared" si="19"/>
        <v>211</v>
      </c>
      <c r="C238" s="40">
        <f t="shared" si="20"/>
        <v>47665</v>
      </c>
      <c r="D238" s="41">
        <f t="shared" si="21"/>
        <v>154.23999999999998</v>
      </c>
      <c r="E238" s="42">
        <f t="shared" si="22"/>
        <v>111.10999999999999</v>
      </c>
      <c r="F238" s="42">
        <f t="shared" si="23"/>
        <v>43.13</v>
      </c>
      <c r="G238" s="48"/>
      <c r="H238" s="42">
        <f t="shared" si="18"/>
        <v>11700.93</v>
      </c>
      <c r="I238" s="13"/>
    </row>
    <row r="239" spans="1:9" ht="15" customHeight="1">
      <c r="A239" s="29"/>
      <c r="B239" s="39">
        <f t="shared" si="19"/>
        <v>212</v>
      </c>
      <c r="C239" s="40">
        <f t="shared" si="20"/>
        <v>47696</v>
      </c>
      <c r="D239" s="41">
        <f t="shared" si="21"/>
        <v>154.23999999999998</v>
      </c>
      <c r="E239" s="42">
        <f t="shared" si="22"/>
        <v>111.51999999999998</v>
      </c>
      <c r="F239" s="42">
        <f t="shared" si="23"/>
        <v>42.72</v>
      </c>
      <c r="G239" s="48"/>
      <c r="H239" s="42">
        <f t="shared" si="18"/>
        <v>11589.41</v>
      </c>
      <c r="I239" s="13"/>
    </row>
    <row r="240" spans="1:9" ht="15" customHeight="1">
      <c r="A240" s="29"/>
      <c r="B240" s="39">
        <f t="shared" si="19"/>
        <v>213</v>
      </c>
      <c r="C240" s="40">
        <f t="shared" si="20"/>
        <v>47727</v>
      </c>
      <c r="D240" s="41">
        <f t="shared" si="21"/>
        <v>154.23999999999998</v>
      </c>
      <c r="E240" s="42">
        <f t="shared" si="22"/>
        <v>111.91999999999999</v>
      </c>
      <c r="F240" s="42">
        <f t="shared" si="23"/>
        <v>42.32</v>
      </c>
      <c r="G240" s="48"/>
      <c r="H240" s="42">
        <f t="shared" si="18"/>
        <v>11477.49</v>
      </c>
      <c r="I240" s="13"/>
    </row>
    <row r="241" spans="1:9" ht="15" customHeight="1">
      <c r="A241" s="29"/>
      <c r="B241" s="39">
        <f t="shared" si="19"/>
        <v>214</v>
      </c>
      <c r="C241" s="40">
        <f t="shared" si="20"/>
        <v>47757</v>
      </c>
      <c r="D241" s="41">
        <f t="shared" si="21"/>
        <v>154.23999999999998</v>
      </c>
      <c r="E241" s="42">
        <f t="shared" si="22"/>
        <v>112.32999999999998</v>
      </c>
      <c r="F241" s="42">
        <f t="shared" si="23"/>
        <v>41.91</v>
      </c>
      <c r="G241" s="48"/>
      <c r="H241" s="42">
        <f t="shared" si="18"/>
        <v>11365.16</v>
      </c>
      <c r="I241" s="13"/>
    </row>
    <row r="242" spans="1:9" ht="15" customHeight="1">
      <c r="A242" s="29"/>
      <c r="B242" s="39">
        <f t="shared" si="19"/>
        <v>215</v>
      </c>
      <c r="C242" s="40">
        <f t="shared" si="20"/>
        <v>47788</v>
      </c>
      <c r="D242" s="41">
        <f t="shared" si="21"/>
        <v>154.23999999999998</v>
      </c>
      <c r="E242" s="42">
        <f t="shared" si="22"/>
        <v>112.73999999999998</v>
      </c>
      <c r="F242" s="42">
        <f t="shared" si="23"/>
        <v>41.5</v>
      </c>
      <c r="G242" s="48"/>
      <c r="H242" s="42">
        <f t="shared" si="18"/>
        <v>11252.42</v>
      </c>
      <c r="I242" s="13"/>
    </row>
    <row r="243" spans="1:9" ht="15" customHeight="1">
      <c r="A243" s="29"/>
      <c r="B243" s="39">
        <f t="shared" si="19"/>
        <v>216</v>
      </c>
      <c r="C243" s="40">
        <f t="shared" si="20"/>
        <v>47818</v>
      </c>
      <c r="D243" s="41">
        <f t="shared" si="21"/>
        <v>154.23999999999998</v>
      </c>
      <c r="E243" s="42">
        <f t="shared" si="22"/>
        <v>113.14999999999998</v>
      </c>
      <c r="F243" s="42">
        <f t="shared" si="23"/>
        <v>41.09</v>
      </c>
      <c r="G243" s="48"/>
      <c r="H243" s="42">
        <f t="shared" si="18"/>
        <v>11139.27</v>
      </c>
      <c r="I243" s="13"/>
    </row>
    <row r="244" spans="1:9" ht="15" customHeight="1">
      <c r="A244" s="29"/>
      <c r="B244" s="39">
        <f t="shared" si="19"/>
        <v>217</v>
      </c>
      <c r="C244" s="40">
        <f t="shared" si="20"/>
        <v>47849</v>
      </c>
      <c r="D244" s="41">
        <f t="shared" si="21"/>
        <v>154.23999999999998</v>
      </c>
      <c r="E244" s="42">
        <f t="shared" si="22"/>
        <v>113.56999999999998</v>
      </c>
      <c r="F244" s="42">
        <f t="shared" si="23"/>
        <v>40.67</v>
      </c>
      <c r="G244" s="48"/>
      <c r="H244" s="42">
        <f t="shared" si="18"/>
        <v>11025.7</v>
      </c>
      <c r="I244" s="13"/>
    </row>
    <row r="245" spans="1:9" ht="15" customHeight="1">
      <c r="A245" s="29"/>
      <c r="B245" s="39">
        <f t="shared" si="19"/>
        <v>218</v>
      </c>
      <c r="C245" s="40">
        <f t="shared" si="20"/>
        <v>47880</v>
      </c>
      <c r="D245" s="41">
        <f t="shared" si="21"/>
        <v>154.23999999999998</v>
      </c>
      <c r="E245" s="42">
        <f t="shared" si="22"/>
        <v>113.97999999999999</v>
      </c>
      <c r="F245" s="42">
        <f t="shared" si="23"/>
        <v>40.26</v>
      </c>
      <c r="G245" s="48"/>
      <c r="H245" s="42">
        <f t="shared" si="18"/>
        <v>10911.72</v>
      </c>
      <c r="I245" s="13"/>
    </row>
    <row r="246" spans="1:9" ht="15" customHeight="1">
      <c r="A246" s="29"/>
      <c r="B246" s="39">
        <f t="shared" si="19"/>
        <v>219</v>
      </c>
      <c r="C246" s="40">
        <f t="shared" si="20"/>
        <v>47908</v>
      </c>
      <c r="D246" s="41">
        <f t="shared" si="21"/>
        <v>154.23999999999998</v>
      </c>
      <c r="E246" s="42">
        <f t="shared" si="22"/>
        <v>114.39999999999998</v>
      </c>
      <c r="F246" s="42">
        <f t="shared" si="23"/>
        <v>39.840000000000003</v>
      </c>
      <c r="G246" s="48"/>
      <c r="H246" s="42">
        <f t="shared" si="18"/>
        <v>10797.32</v>
      </c>
      <c r="I246" s="13"/>
    </row>
    <row r="247" spans="1:9" ht="15" customHeight="1">
      <c r="A247" s="29"/>
      <c r="B247" s="39">
        <f t="shared" si="19"/>
        <v>220</v>
      </c>
      <c r="C247" s="40">
        <f t="shared" si="20"/>
        <v>47939</v>
      </c>
      <c r="D247" s="41">
        <f t="shared" si="21"/>
        <v>154.23999999999998</v>
      </c>
      <c r="E247" s="42">
        <f t="shared" si="22"/>
        <v>114.81999999999998</v>
      </c>
      <c r="F247" s="42">
        <f t="shared" si="23"/>
        <v>39.42</v>
      </c>
      <c r="G247" s="48"/>
      <c r="H247" s="42">
        <f t="shared" si="18"/>
        <v>10682.5</v>
      </c>
      <c r="I247" s="13"/>
    </row>
    <row r="248" spans="1:9" ht="15" customHeight="1">
      <c r="A248" s="29"/>
      <c r="B248" s="39">
        <f t="shared" si="19"/>
        <v>221</v>
      </c>
      <c r="C248" s="40">
        <f t="shared" si="20"/>
        <v>47969</v>
      </c>
      <c r="D248" s="41">
        <f t="shared" si="21"/>
        <v>154.23999999999998</v>
      </c>
      <c r="E248" s="42">
        <f t="shared" si="22"/>
        <v>115.23999999999998</v>
      </c>
      <c r="F248" s="42">
        <f t="shared" si="23"/>
        <v>39</v>
      </c>
      <c r="G248" s="48"/>
      <c r="H248" s="42">
        <f t="shared" si="18"/>
        <v>10567.26</v>
      </c>
      <c r="I248" s="13"/>
    </row>
    <row r="249" spans="1:9" ht="15" customHeight="1">
      <c r="A249" s="29"/>
      <c r="B249" s="39">
        <f t="shared" si="19"/>
        <v>222</v>
      </c>
      <c r="C249" s="40">
        <f t="shared" si="20"/>
        <v>48000</v>
      </c>
      <c r="D249" s="41">
        <f t="shared" si="21"/>
        <v>154.23999999999998</v>
      </c>
      <c r="E249" s="42">
        <f t="shared" si="22"/>
        <v>115.65999999999998</v>
      </c>
      <c r="F249" s="42">
        <f t="shared" si="23"/>
        <v>38.58</v>
      </c>
      <c r="G249" s="48"/>
      <c r="H249" s="42">
        <f t="shared" si="18"/>
        <v>10451.6</v>
      </c>
      <c r="I249" s="13"/>
    </row>
    <row r="250" spans="1:9" ht="15" customHeight="1">
      <c r="A250" s="29"/>
      <c r="B250" s="39">
        <f t="shared" si="19"/>
        <v>223</v>
      </c>
      <c r="C250" s="40">
        <f t="shared" si="20"/>
        <v>48030</v>
      </c>
      <c r="D250" s="41">
        <f t="shared" si="21"/>
        <v>154.23999999999998</v>
      </c>
      <c r="E250" s="42">
        <f t="shared" si="22"/>
        <v>116.07999999999998</v>
      </c>
      <c r="F250" s="42">
        <f t="shared" si="23"/>
        <v>38.159999999999997</v>
      </c>
      <c r="G250" s="48"/>
      <c r="H250" s="42">
        <f t="shared" si="18"/>
        <v>10335.52</v>
      </c>
      <c r="I250" s="13"/>
    </row>
    <row r="251" spans="1:9" ht="15" customHeight="1">
      <c r="A251" s="29"/>
      <c r="B251" s="39">
        <f t="shared" si="19"/>
        <v>224</v>
      </c>
      <c r="C251" s="40">
        <f t="shared" si="20"/>
        <v>48061</v>
      </c>
      <c r="D251" s="41">
        <f t="shared" si="21"/>
        <v>154.23999999999998</v>
      </c>
      <c r="E251" s="42">
        <f t="shared" si="22"/>
        <v>116.49999999999997</v>
      </c>
      <c r="F251" s="42">
        <f t="shared" si="23"/>
        <v>37.74</v>
      </c>
      <c r="G251" s="48"/>
      <c r="H251" s="42">
        <f t="shared" si="18"/>
        <v>10219.02</v>
      </c>
      <c r="I251" s="13"/>
    </row>
    <row r="252" spans="1:9" ht="15" customHeight="1">
      <c r="A252" s="29"/>
      <c r="B252" s="39">
        <f t="shared" si="19"/>
        <v>225</v>
      </c>
      <c r="C252" s="40">
        <f t="shared" si="20"/>
        <v>48092</v>
      </c>
      <c r="D252" s="41">
        <f t="shared" si="21"/>
        <v>154.23999999999998</v>
      </c>
      <c r="E252" s="42">
        <f t="shared" si="22"/>
        <v>116.92999999999998</v>
      </c>
      <c r="F252" s="42">
        <f t="shared" si="23"/>
        <v>37.31</v>
      </c>
      <c r="G252" s="48"/>
      <c r="H252" s="42">
        <f t="shared" si="18"/>
        <v>10102.09</v>
      </c>
      <c r="I252" s="13"/>
    </row>
    <row r="253" spans="1:9" ht="15" customHeight="1">
      <c r="A253" s="29"/>
      <c r="B253" s="39">
        <f t="shared" si="19"/>
        <v>226</v>
      </c>
      <c r="C253" s="40">
        <f t="shared" si="20"/>
        <v>48122</v>
      </c>
      <c r="D253" s="41">
        <f t="shared" si="21"/>
        <v>154.23999999999998</v>
      </c>
      <c r="E253" s="42">
        <f t="shared" si="22"/>
        <v>117.34999999999998</v>
      </c>
      <c r="F253" s="42">
        <f t="shared" si="23"/>
        <v>36.89</v>
      </c>
      <c r="G253" s="48"/>
      <c r="H253" s="42">
        <f t="shared" si="18"/>
        <v>9984.74</v>
      </c>
      <c r="I253" s="13"/>
    </row>
    <row r="254" spans="1:9" ht="15" customHeight="1">
      <c r="A254" s="29"/>
      <c r="B254" s="39">
        <f t="shared" si="19"/>
        <v>227</v>
      </c>
      <c r="C254" s="40">
        <f t="shared" si="20"/>
        <v>48153</v>
      </c>
      <c r="D254" s="41">
        <f t="shared" si="21"/>
        <v>154.23999999999998</v>
      </c>
      <c r="E254" s="42">
        <f t="shared" si="22"/>
        <v>117.77999999999997</v>
      </c>
      <c r="F254" s="42">
        <f t="shared" si="23"/>
        <v>36.46</v>
      </c>
      <c r="G254" s="48"/>
      <c r="H254" s="42">
        <f t="shared" si="18"/>
        <v>9866.9599999999991</v>
      </c>
      <c r="I254" s="13"/>
    </row>
    <row r="255" spans="1:9" ht="15" customHeight="1">
      <c r="A255" s="29"/>
      <c r="B255" s="39">
        <f t="shared" si="19"/>
        <v>228</v>
      </c>
      <c r="C255" s="40">
        <f t="shared" si="20"/>
        <v>48183</v>
      </c>
      <c r="D255" s="41">
        <f t="shared" si="21"/>
        <v>154.23999999999998</v>
      </c>
      <c r="E255" s="42">
        <f t="shared" si="22"/>
        <v>118.20999999999998</v>
      </c>
      <c r="F255" s="42">
        <f t="shared" si="23"/>
        <v>36.03</v>
      </c>
      <c r="G255" s="48"/>
      <c r="H255" s="42">
        <f t="shared" si="18"/>
        <v>9748.75</v>
      </c>
      <c r="I255" s="13"/>
    </row>
    <row r="256" spans="1:9" ht="15" customHeight="1">
      <c r="A256" s="29"/>
      <c r="B256" s="39">
        <f t="shared" si="19"/>
        <v>229</v>
      </c>
      <c r="C256" s="40">
        <f t="shared" si="20"/>
        <v>48214</v>
      </c>
      <c r="D256" s="41">
        <f t="shared" si="21"/>
        <v>154.23999999999998</v>
      </c>
      <c r="E256" s="42">
        <f t="shared" si="22"/>
        <v>118.64999999999998</v>
      </c>
      <c r="F256" s="42">
        <f t="shared" si="23"/>
        <v>35.590000000000003</v>
      </c>
      <c r="G256" s="48"/>
      <c r="H256" s="42">
        <f t="shared" si="18"/>
        <v>9630.1</v>
      </c>
      <c r="I256" s="13"/>
    </row>
    <row r="257" spans="1:9" ht="15" customHeight="1">
      <c r="A257" s="29"/>
      <c r="B257" s="39">
        <f t="shared" si="19"/>
        <v>230</v>
      </c>
      <c r="C257" s="40">
        <f t="shared" si="20"/>
        <v>48245</v>
      </c>
      <c r="D257" s="41">
        <f t="shared" si="21"/>
        <v>154.23999999999998</v>
      </c>
      <c r="E257" s="42">
        <f t="shared" si="22"/>
        <v>119.07999999999998</v>
      </c>
      <c r="F257" s="42">
        <f t="shared" si="23"/>
        <v>35.159999999999997</v>
      </c>
      <c r="G257" s="48"/>
      <c r="H257" s="42">
        <f t="shared" si="18"/>
        <v>9511.02</v>
      </c>
      <c r="I257" s="13"/>
    </row>
    <row r="258" spans="1:9" ht="15" customHeight="1">
      <c r="A258" s="29"/>
      <c r="B258" s="39">
        <f t="shared" si="19"/>
        <v>231</v>
      </c>
      <c r="C258" s="40">
        <f t="shared" si="20"/>
        <v>48274</v>
      </c>
      <c r="D258" s="41">
        <f t="shared" si="21"/>
        <v>154.23999999999998</v>
      </c>
      <c r="E258" s="42">
        <f t="shared" si="22"/>
        <v>119.50999999999999</v>
      </c>
      <c r="F258" s="42">
        <f t="shared" si="23"/>
        <v>34.729999999999997</v>
      </c>
      <c r="G258" s="48"/>
      <c r="H258" s="42">
        <f t="shared" si="18"/>
        <v>9391.51</v>
      </c>
      <c r="I258" s="13"/>
    </row>
    <row r="259" spans="1:9" ht="15" customHeight="1">
      <c r="A259" s="29"/>
      <c r="B259" s="39">
        <f t="shared" si="19"/>
        <v>232</v>
      </c>
      <c r="C259" s="40">
        <f t="shared" si="20"/>
        <v>48305</v>
      </c>
      <c r="D259" s="41">
        <f t="shared" si="21"/>
        <v>154.23999999999998</v>
      </c>
      <c r="E259" s="42">
        <f t="shared" si="22"/>
        <v>119.94999999999999</v>
      </c>
      <c r="F259" s="42">
        <f t="shared" si="23"/>
        <v>34.29</v>
      </c>
      <c r="G259" s="48"/>
      <c r="H259" s="42">
        <f t="shared" si="18"/>
        <v>9271.56</v>
      </c>
      <c r="I259" s="13"/>
    </row>
    <row r="260" spans="1:9" ht="15" customHeight="1">
      <c r="A260" s="29"/>
      <c r="B260" s="39">
        <f t="shared" si="19"/>
        <v>233</v>
      </c>
      <c r="C260" s="40">
        <f t="shared" si="20"/>
        <v>48335</v>
      </c>
      <c r="D260" s="41">
        <f t="shared" si="21"/>
        <v>154.23999999999998</v>
      </c>
      <c r="E260" s="42">
        <f t="shared" si="22"/>
        <v>120.38999999999999</v>
      </c>
      <c r="F260" s="42">
        <f t="shared" si="23"/>
        <v>33.85</v>
      </c>
      <c r="G260" s="48"/>
      <c r="H260" s="42">
        <f t="shared" si="18"/>
        <v>9151.17</v>
      </c>
      <c r="I260" s="13"/>
    </row>
    <row r="261" spans="1:9" ht="15" customHeight="1">
      <c r="A261" s="29"/>
      <c r="B261" s="39">
        <f t="shared" si="19"/>
        <v>234</v>
      </c>
      <c r="C261" s="40">
        <f t="shared" si="20"/>
        <v>48366</v>
      </c>
      <c r="D261" s="41">
        <f t="shared" si="21"/>
        <v>154.23999999999998</v>
      </c>
      <c r="E261" s="42">
        <f t="shared" si="22"/>
        <v>120.82999999999998</v>
      </c>
      <c r="F261" s="42">
        <f t="shared" si="23"/>
        <v>33.409999999999997</v>
      </c>
      <c r="G261" s="48"/>
      <c r="H261" s="42">
        <f t="shared" si="18"/>
        <v>9030.34</v>
      </c>
      <c r="I261" s="13"/>
    </row>
    <row r="262" spans="1:9" ht="15" customHeight="1">
      <c r="A262" s="29"/>
      <c r="B262" s="39">
        <f t="shared" si="19"/>
        <v>235</v>
      </c>
      <c r="C262" s="40">
        <f t="shared" si="20"/>
        <v>48396</v>
      </c>
      <c r="D262" s="41">
        <f t="shared" si="21"/>
        <v>154.23999999999998</v>
      </c>
      <c r="E262" s="42">
        <f t="shared" si="22"/>
        <v>121.26999999999998</v>
      </c>
      <c r="F262" s="42">
        <f t="shared" si="23"/>
        <v>32.97</v>
      </c>
      <c r="G262" s="48"/>
      <c r="H262" s="42">
        <f t="shared" si="18"/>
        <v>8909.07</v>
      </c>
      <c r="I262" s="13"/>
    </row>
    <row r="263" spans="1:9" ht="15" customHeight="1">
      <c r="A263" s="29"/>
      <c r="B263" s="39">
        <f t="shared" si="19"/>
        <v>236</v>
      </c>
      <c r="C263" s="40">
        <f t="shared" si="20"/>
        <v>48427</v>
      </c>
      <c r="D263" s="41">
        <f t="shared" si="21"/>
        <v>154.23999999999998</v>
      </c>
      <c r="E263" s="42">
        <f t="shared" si="22"/>
        <v>121.70999999999998</v>
      </c>
      <c r="F263" s="42">
        <f t="shared" si="23"/>
        <v>32.53</v>
      </c>
      <c r="G263" s="48"/>
      <c r="H263" s="42">
        <f t="shared" si="18"/>
        <v>8787.36</v>
      </c>
      <c r="I263" s="13"/>
    </row>
    <row r="264" spans="1:9" ht="15" customHeight="1">
      <c r="A264" s="29"/>
      <c r="B264" s="39">
        <f t="shared" si="19"/>
        <v>237</v>
      </c>
      <c r="C264" s="40">
        <f t="shared" si="20"/>
        <v>48458</v>
      </c>
      <c r="D264" s="41">
        <f t="shared" si="21"/>
        <v>154.23999999999998</v>
      </c>
      <c r="E264" s="42">
        <f t="shared" si="22"/>
        <v>122.15999999999998</v>
      </c>
      <c r="F264" s="42">
        <f t="shared" si="23"/>
        <v>32.08</v>
      </c>
      <c r="G264" s="48"/>
      <c r="H264" s="42">
        <f t="shared" si="18"/>
        <v>8665.2000000000007</v>
      </c>
      <c r="I264" s="13"/>
    </row>
    <row r="265" spans="1:9" ht="15" customHeight="1">
      <c r="A265" s="29"/>
      <c r="B265" s="39">
        <f t="shared" si="19"/>
        <v>238</v>
      </c>
      <c r="C265" s="40">
        <f t="shared" si="20"/>
        <v>48488</v>
      </c>
      <c r="D265" s="41">
        <f t="shared" si="21"/>
        <v>154.23999999999998</v>
      </c>
      <c r="E265" s="42">
        <f t="shared" si="22"/>
        <v>122.59999999999998</v>
      </c>
      <c r="F265" s="42">
        <f t="shared" si="23"/>
        <v>31.64</v>
      </c>
      <c r="G265" s="48"/>
      <c r="H265" s="42">
        <f t="shared" si="18"/>
        <v>8542.6</v>
      </c>
      <c r="I265" s="13"/>
    </row>
    <row r="266" spans="1:9" ht="15" customHeight="1">
      <c r="A266" s="29"/>
      <c r="B266" s="39">
        <f t="shared" si="19"/>
        <v>239</v>
      </c>
      <c r="C266" s="40">
        <f t="shared" si="20"/>
        <v>48519</v>
      </c>
      <c r="D266" s="41">
        <f t="shared" si="21"/>
        <v>154.23999999999998</v>
      </c>
      <c r="E266" s="42">
        <f t="shared" si="22"/>
        <v>123.04999999999998</v>
      </c>
      <c r="F266" s="42">
        <f t="shared" si="23"/>
        <v>31.19</v>
      </c>
      <c r="G266" s="48"/>
      <c r="H266" s="42">
        <f t="shared" si="18"/>
        <v>8419.5499999999993</v>
      </c>
      <c r="I266" s="13"/>
    </row>
    <row r="267" spans="1:9" ht="15" customHeight="1">
      <c r="A267" s="29"/>
      <c r="B267" s="39">
        <f t="shared" si="19"/>
        <v>240</v>
      </c>
      <c r="C267" s="40">
        <f t="shared" si="20"/>
        <v>48549</v>
      </c>
      <c r="D267" s="41">
        <f t="shared" si="21"/>
        <v>154.23999999999998</v>
      </c>
      <c r="E267" s="42">
        <f t="shared" si="22"/>
        <v>123.49999999999999</v>
      </c>
      <c r="F267" s="42">
        <f t="shared" si="23"/>
        <v>30.74</v>
      </c>
      <c r="G267" s="48"/>
      <c r="H267" s="42">
        <f t="shared" si="18"/>
        <v>8296.0499999999993</v>
      </c>
      <c r="I267" s="13"/>
    </row>
    <row r="268" spans="1:9" ht="15" customHeight="1">
      <c r="A268" s="29"/>
      <c r="B268" s="39">
        <f t="shared" si="19"/>
        <v>241</v>
      </c>
      <c r="C268" s="40">
        <f t="shared" si="20"/>
        <v>48580</v>
      </c>
      <c r="D268" s="41">
        <f t="shared" si="21"/>
        <v>154.23999999999998</v>
      </c>
      <c r="E268" s="42">
        <f t="shared" si="22"/>
        <v>123.94999999999999</v>
      </c>
      <c r="F268" s="42">
        <f t="shared" si="23"/>
        <v>30.29</v>
      </c>
      <c r="G268" s="48"/>
      <c r="H268" s="42">
        <f t="shared" si="18"/>
        <v>8172.1</v>
      </c>
      <c r="I268" s="13"/>
    </row>
    <row r="269" spans="1:9" ht="15" customHeight="1">
      <c r="A269" s="29"/>
      <c r="B269" s="39">
        <f t="shared" si="19"/>
        <v>242</v>
      </c>
      <c r="C269" s="40">
        <f t="shared" si="20"/>
        <v>48611</v>
      </c>
      <c r="D269" s="41">
        <f t="shared" si="21"/>
        <v>154.23999999999998</v>
      </c>
      <c r="E269" s="42">
        <f t="shared" si="22"/>
        <v>124.39999999999998</v>
      </c>
      <c r="F269" s="42">
        <f t="shared" si="23"/>
        <v>29.84</v>
      </c>
      <c r="G269" s="48"/>
      <c r="H269" s="42">
        <f t="shared" si="18"/>
        <v>8047.7</v>
      </c>
      <c r="I269" s="13"/>
    </row>
    <row r="270" spans="1:9" ht="15" customHeight="1">
      <c r="A270" s="29"/>
      <c r="B270" s="39">
        <f t="shared" si="19"/>
        <v>243</v>
      </c>
      <c r="C270" s="40">
        <f t="shared" si="20"/>
        <v>48639</v>
      </c>
      <c r="D270" s="41">
        <f t="shared" si="21"/>
        <v>154.23999999999998</v>
      </c>
      <c r="E270" s="42">
        <f t="shared" si="22"/>
        <v>124.85999999999999</v>
      </c>
      <c r="F270" s="42">
        <f t="shared" si="23"/>
        <v>29.38</v>
      </c>
      <c r="G270" s="48"/>
      <c r="H270" s="42">
        <f t="shared" si="18"/>
        <v>7922.84</v>
      </c>
      <c r="I270" s="13"/>
    </row>
    <row r="271" spans="1:9" ht="15" customHeight="1">
      <c r="A271" s="29"/>
      <c r="B271" s="39">
        <f t="shared" si="19"/>
        <v>244</v>
      </c>
      <c r="C271" s="40">
        <f t="shared" si="20"/>
        <v>48670</v>
      </c>
      <c r="D271" s="41">
        <f t="shared" si="21"/>
        <v>154.23999999999998</v>
      </c>
      <c r="E271" s="42">
        <f t="shared" si="22"/>
        <v>125.30999999999997</v>
      </c>
      <c r="F271" s="42">
        <f t="shared" si="23"/>
        <v>28.93</v>
      </c>
      <c r="G271" s="48"/>
      <c r="H271" s="42">
        <f t="shared" si="18"/>
        <v>7797.53</v>
      </c>
      <c r="I271" s="13"/>
    </row>
    <row r="272" spans="1:9" ht="15" customHeight="1">
      <c r="A272" s="29"/>
      <c r="B272" s="39">
        <f t="shared" si="19"/>
        <v>245</v>
      </c>
      <c r="C272" s="40">
        <f t="shared" si="20"/>
        <v>48700</v>
      </c>
      <c r="D272" s="41">
        <f t="shared" si="21"/>
        <v>154.23999999999998</v>
      </c>
      <c r="E272" s="42">
        <f t="shared" si="22"/>
        <v>125.76999999999998</v>
      </c>
      <c r="F272" s="42">
        <f t="shared" si="23"/>
        <v>28.47</v>
      </c>
      <c r="G272" s="48"/>
      <c r="H272" s="42">
        <f t="shared" si="18"/>
        <v>7671.76</v>
      </c>
      <c r="I272" s="13"/>
    </row>
    <row r="273" spans="1:9" ht="15" customHeight="1">
      <c r="A273" s="29"/>
      <c r="B273" s="39">
        <f t="shared" si="19"/>
        <v>246</v>
      </c>
      <c r="C273" s="40">
        <f t="shared" si="20"/>
        <v>48731</v>
      </c>
      <c r="D273" s="41">
        <f t="shared" si="21"/>
        <v>154.23999999999998</v>
      </c>
      <c r="E273" s="42">
        <f t="shared" si="22"/>
        <v>126.22999999999998</v>
      </c>
      <c r="F273" s="42">
        <f t="shared" si="23"/>
        <v>28.01</v>
      </c>
      <c r="G273" s="48"/>
      <c r="H273" s="42">
        <f t="shared" si="18"/>
        <v>7545.53</v>
      </c>
      <c r="I273" s="13"/>
    </row>
    <row r="274" spans="1:9" ht="15" customHeight="1">
      <c r="A274" s="29"/>
      <c r="B274" s="39">
        <f t="shared" si="19"/>
        <v>247</v>
      </c>
      <c r="C274" s="40">
        <f t="shared" si="20"/>
        <v>48761</v>
      </c>
      <c r="D274" s="41">
        <f t="shared" si="21"/>
        <v>154.23999999999998</v>
      </c>
      <c r="E274" s="42">
        <f t="shared" si="22"/>
        <v>126.68999999999998</v>
      </c>
      <c r="F274" s="42">
        <f t="shared" si="23"/>
        <v>27.55</v>
      </c>
      <c r="G274" s="48"/>
      <c r="H274" s="42">
        <f t="shared" si="18"/>
        <v>7418.84</v>
      </c>
      <c r="I274" s="13"/>
    </row>
    <row r="275" spans="1:9" ht="15" customHeight="1">
      <c r="A275" s="29"/>
      <c r="B275" s="39">
        <f t="shared" si="19"/>
        <v>248</v>
      </c>
      <c r="C275" s="40">
        <f t="shared" si="20"/>
        <v>48792</v>
      </c>
      <c r="D275" s="41">
        <f t="shared" si="21"/>
        <v>154.23999999999998</v>
      </c>
      <c r="E275" s="42">
        <f t="shared" si="22"/>
        <v>127.14999999999998</v>
      </c>
      <c r="F275" s="42">
        <f t="shared" si="23"/>
        <v>27.09</v>
      </c>
      <c r="G275" s="48"/>
      <c r="H275" s="42">
        <f t="shared" si="18"/>
        <v>7291.69</v>
      </c>
      <c r="I275" s="13"/>
    </row>
    <row r="276" spans="1:9" ht="15" customHeight="1">
      <c r="A276" s="29"/>
      <c r="B276" s="39">
        <f t="shared" si="19"/>
        <v>249</v>
      </c>
      <c r="C276" s="40">
        <f t="shared" si="20"/>
        <v>48823</v>
      </c>
      <c r="D276" s="41">
        <f t="shared" si="21"/>
        <v>154.23999999999998</v>
      </c>
      <c r="E276" s="42">
        <f t="shared" si="22"/>
        <v>127.61999999999998</v>
      </c>
      <c r="F276" s="42">
        <f t="shared" si="23"/>
        <v>26.62</v>
      </c>
      <c r="G276" s="48"/>
      <c r="H276" s="42">
        <f t="shared" si="18"/>
        <v>7164.07</v>
      </c>
      <c r="I276" s="13"/>
    </row>
    <row r="277" spans="1:9" ht="15" customHeight="1">
      <c r="A277" s="29"/>
      <c r="B277" s="39">
        <f t="shared" si="19"/>
        <v>250</v>
      </c>
      <c r="C277" s="40">
        <f t="shared" si="20"/>
        <v>48853</v>
      </c>
      <c r="D277" s="41">
        <f t="shared" si="21"/>
        <v>154.23999999999998</v>
      </c>
      <c r="E277" s="42">
        <f t="shared" si="22"/>
        <v>128.07999999999998</v>
      </c>
      <c r="F277" s="42">
        <f t="shared" si="23"/>
        <v>26.16</v>
      </c>
      <c r="G277" s="48"/>
      <c r="H277" s="42">
        <f t="shared" si="18"/>
        <v>7035.99</v>
      </c>
      <c r="I277" s="13"/>
    </row>
    <row r="278" spans="1:9" ht="15" customHeight="1">
      <c r="A278" s="29"/>
      <c r="B278" s="39">
        <f t="shared" si="19"/>
        <v>251</v>
      </c>
      <c r="C278" s="40">
        <f t="shared" si="20"/>
        <v>48884</v>
      </c>
      <c r="D278" s="41">
        <f t="shared" si="21"/>
        <v>154.23999999999998</v>
      </c>
      <c r="E278" s="42">
        <f t="shared" si="22"/>
        <v>128.54999999999998</v>
      </c>
      <c r="F278" s="42">
        <f t="shared" si="23"/>
        <v>25.69</v>
      </c>
      <c r="G278" s="48"/>
      <c r="H278" s="42">
        <f t="shared" si="18"/>
        <v>6907.44</v>
      </c>
      <c r="I278" s="13"/>
    </row>
    <row r="279" spans="1:9" ht="15" customHeight="1">
      <c r="A279" s="29"/>
      <c r="B279" s="39">
        <f t="shared" si="19"/>
        <v>252</v>
      </c>
      <c r="C279" s="40">
        <f t="shared" si="20"/>
        <v>48914</v>
      </c>
      <c r="D279" s="41">
        <f t="shared" si="21"/>
        <v>154.23999999999998</v>
      </c>
      <c r="E279" s="42">
        <f t="shared" si="22"/>
        <v>129.01999999999998</v>
      </c>
      <c r="F279" s="42">
        <f t="shared" si="23"/>
        <v>25.22</v>
      </c>
      <c r="G279" s="48"/>
      <c r="H279" s="42">
        <f t="shared" si="18"/>
        <v>6778.42</v>
      </c>
      <c r="I279" s="13"/>
    </row>
    <row r="280" spans="1:9" ht="15" customHeight="1">
      <c r="A280" s="29"/>
      <c r="B280" s="39">
        <f t="shared" si="19"/>
        <v>253</v>
      </c>
      <c r="C280" s="40">
        <f t="shared" si="20"/>
        <v>48945</v>
      </c>
      <c r="D280" s="41">
        <f t="shared" si="21"/>
        <v>154.23999999999998</v>
      </c>
      <c r="E280" s="42">
        <f t="shared" si="22"/>
        <v>129.48999999999998</v>
      </c>
      <c r="F280" s="42">
        <f t="shared" si="23"/>
        <v>24.75</v>
      </c>
      <c r="G280" s="48"/>
      <c r="H280" s="42">
        <f t="shared" si="18"/>
        <v>6648.93</v>
      </c>
      <c r="I280" s="13"/>
    </row>
    <row r="281" spans="1:9" ht="15" customHeight="1">
      <c r="A281" s="29"/>
      <c r="B281" s="39">
        <f t="shared" si="19"/>
        <v>254</v>
      </c>
      <c r="C281" s="40">
        <f t="shared" si="20"/>
        <v>48976</v>
      </c>
      <c r="D281" s="41">
        <f t="shared" si="21"/>
        <v>154.23999999999998</v>
      </c>
      <c r="E281" s="42">
        <f t="shared" si="22"/>
        <v>129.95999999999998</v>
      </c>
      <c r="F281" s="42">
        <f t="shared" si="23"/>
        <v>24.28</v>
      </c>
      <c r="G281" s="48"/>
      <c r="H281" s="42">
        <f t="shared" si="18"/>
        <v>6518.97</v>
      </c>
      <c r="I281" s="13"/>
    </row>
    <row r="282" spans="1:9" ht="15" customHeight="1">
      <c r="A282" s="29"/>
      <c r="B282" s="39">
        <f t="shared" si="19"/>
        <v>255</v>
      </c>
      <c r="C282" s="40">
        <f t="shared" si="20"/>
        <v>49004</v>
      </c>
      <c r="D282" s="41">
        <f t="shared" si="21"/>
        <v>154.23999999999998</v>
      </c>
      <c r="E282" s="42">
        <f t="shared" si="22"/>
        <v>130.43999999999997</v>
      </c>
      <c r="F282" s="42">
        <f t="shared" si="23"/>
        <v>23.8</v>
      </c>
      <c r="G282" s="48"/>
      <c r="H282" s="42">
        <f t="shared" si="18"/>
        <v>6388.53</v>
      </c>
      <c r="I282" s="13"/>
    </row>
    <row r="283" spans="1:9" ht="15" customHeight="1">
      <c r="A283" s="29"/>
      <c r="B283" s="39">
        <f t="shared" si="19"/>
        <v>256</v>
      </c>
      <c r="C283" s="40">
        <f t="shared" si="20"/>
        <v>49035</v>
      </c>
      <c r="D283" s="41">
        <f t="shared" si="21"/>
        <v>154.23999999999998</v>
      </c>
      <c r="E283" s="42">
        <f t="shared" si="22"/>
        <v>130.90999999999997</v>
      </c>
      <c r="F283" s="42">
        <f t="shared" si="23"/>
        <v>23.33</v>
      </c>
      <c r="G283" s="48"/>
      <c r="H283" s="42">
        <f t="shared" si="18"/>
        <v>6257.62</v>
      </c>
      <c r="I283" s="13"/>
    </row>
    <row r="284" spans="1:9" ht="15" customHeight="1">
      <c r="A284" s="29"/>
      <c r="B284" s="39">
        <f t="shared" si="19"/>
        <v>257</v>
      </c>
      <c r="C284" s="40">
        <f t="shared" si="20"/>
        <v>49065</v>
      </c>
      <c r="D284" s="41">
        <f t="shared" si="21"/>
        <v>154.23999999999998</v>
      </c>
      <c r="E284" s="42">
        <f t="shared" si="22"/>
        <v>131.38999999999999</v>
      </c>
      <c r="F284" s="42">
        <f t="shared" si="23"/>
        <v>22.85</v>
      </c>
      <c r="G284" s="48"/>
      <c r="H284" s="42">
        <f t="shared" ref="H284:H347" si="24">IF(B284="",0,ROUND(H283-E284-G284,2))</f>
        <v>6126.23</v>
      </c>
      <c r="I284" s="13"/>
    </row>
    <row r="285" spans="1:9" ht="15" customHeight="1">
      <c r="A285" s="29"/>
      <c r="B285" s="39">
        <f t="shared" ref="B285:B348" si="25">IF(B284&lt;$D$19,IF(H284&gt;0,B284+1,""),"")</f>
        <v>258</v>
      </c>
      <c r="C285" s="40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>49096</v>
      </c>
      <c r="D285" s="41">
        <f t="shared" ref="D285:D348" si="27">IF(C285="","",IF($D$18+F285&gt;H284,ROUND(H284+F285,2),$D$18))</f>
        <v>154.23999999999998</v>
      </c>
      <c r="E285" s="42">
        <f t="shared" ref="E285:E348" si="28">IF(C285="","",D285-F285)</f>
        <v>131.86999999999998</v>
      </c>
      <c r="F285" s="42">
        <f t="shared" ref="F285:F324" si="29">IF(C285="","",ROUND(H284*$D$12/payments_per_year,2))</f>
        <v>22.37</v>
      </c>
      <c r="G285" s="48"/>
      <c r="H285" s="42">
        <f t="shared" si="24"/>
        <v>5994.36</v>
      </c>
      <c r="I285" s="13"/>
    </row>
    <row r="286" spans="1:9" ht="15" customHeight="1">
      <c r="A286" s="29"/>
      <c r="B286" s="39">
        <f t="shared" si="25"/>
        <v>259</v>
      </c>
      <c r="C286" s="40">
        <f t="shared" si="26"/>
        <v>49126</v>
      </c>
      <c r="D286" s="41">
        <f t="shared" si="27"/>
        <v>154.23999999999998</v>
      </c>
      <c r="E286" s="42">
        <f t="shared" si="28"/>
        <v>132.34999999999997</v>
      </c>
      <c r="F286" s="42">
        <f t="shared" si="29"/>
        <v>21.89</v>
      </c>
      <c r="G286" s="48"/>
      <c r="H286" s="42">
        <f t="shared" si="24"/>
        <v>5862.01</v>
      </c>
      <c r="I286" s="13"/>
    </row>
    <row r="287" spans="1:9" ht="15" customHeight="1">
      <c r="A287" s="29"/>
      <c r="B287" s="39">
        <f t="shared" si="25"/>
        <v>260</v>
      </c>
      <c r="C287" s="40">
        <f t="shared" si="26"/>
        <v>49157</v>
      </c>
      <c r="D287" s="41">
        <f t="shared" si="27"/>
        <v>154.23999999999998</v>
      </c>
      <c r="E287" s="42">
        <f t="shared" si="28"/>
        <v>132.83999999999997</v>
      </c>
      <c r="F287" s="42">
        <f t="shared" si="29"/>
        <v>21.4</v>
      </c>
      <c r="G287" s="48"/>
      <c r="H287" s="42">
        <f t="shared" si="24"/>
        <v>5729.17</v>
      </c>
      <c r="I287" s="13"/>
    </row>
    <row r="288" spans="1:9" ht="15" customHeight="1">
      <c r="A288" s="29"/>
      <c r="B288" s="39">
        <f t="shared" si="25"/>
        <v>261</v>
      </c>
      <c r="C288" s="40">
        <f t="shared" si="26"/>
        <v>49188</v>
      </c>
      <c r="D288" s="41">
        <f t="shared" si="27"/>
        <v>154.23999999999998</v>
      </c>
      <c r="E288" s="42">
        <f t="shared" si="28"/>
        <v>133.32</v>
      </c>
      <c r="F288" s="42">
        <f t="shared" si="29"/>
        <v>20.92</v>
      </c>
      <c r="G288" s="48"/>
      <c r="H288" s="42">
        <f t="shared" si="24"/>
        <v>5595.85</v>
      </c>
      <c r="I288" s="13"/>
    </row>
    <row r="289" spans="1:9" ht="15" customHeight="1">
      <c r="A289" s="29"/>
      <c r="B289" s="39">
        <f t="shared" si="25"/>
        <v>262</v>
      </c>
      <c r="C289" s="40">
        <f t="shared" si="26"/>
        <v>49218</v>
      </c>
      <c r="D289" s="41">
        <f t="shared" si="27"/>
        <v>154.23999999999998</v>
      </c>
      <c r="E289" s="42">
        <f t="shared" si="28"/>
        <v>133.80999999999997</v>
      </c>
      <c r="F289" s="42">
        <f t="shared" si="29"/>
        <v>20.43</v>
      </c>
      <c r="G289" s="48"/>
      <c r="H289" s="42">
        <f t="shared" si="24"/>
        <v>5462.04</v>
      </c>
      <c r="I289" s="13"/>
    </row>
    <row r="290" spans="1:9" ht="15" customHeight="1">
      <c r="A290" s="29"/>
      <c r="B290" s="39">
        <f t="shared" si="25"/>
        <v>263</v>
      </c>
      <c r="C290" s="40">
        <f t="shared" si="26"/>
        <v>49249</v>
      </c>
      <c r="D290" s="41">
        <f t="shared" si="27"/>
        <v>154.23999999999998</v>
      </c>
      <c r="E290" s="42">
        <f t="shared" si="28"/>
        <v>134.29999999999998</v>
      </c>
      <c r="F290" s="42">
        <f t="shared" si="29"/>
        <v>19.940000000000001</v>
      </c>
      <c r="G290" s="48"/>
      <c r="H290" s="42">
        <f t="shared" si="24"/>
        <v>5327.74</v>
      </c>
      <c r="I290" s="13"/>
    </row>
    <row r="291" spans="1:9" ht="15" customHeight="1">
      <c r="A291" s="29"/>
      <c r="B291" s="39">
        <f t="shared" si="25"/>
        <v>264</v>
      </c>
      <c r="C291" s="40">
        <f t="shared" si="26"/>
        <v>49279</v>
      </c>
      <c r="D291" s="41">
        <f t="shared" si="27"/>
        <v>154.23999999999998</v>
      </c>
      <c r="E291" s="42">
        <f t="shared" si="28"/>
        <v>134.79</v>
      </c>
      <c r="F291" s="42">
        <f t="shared" si="29"/>
        <v>19.45</v>
      </c>
      <c r="G291" s="48"/>
      <c r="H291" s="42">
        <f t="shared" si="24"/>
        <v>5192.95</v>
      </c>
      <c r="I291" s="13"/>
    </row>
    <row r="292" spans="1:9" ht="15" customHeight="1">
      <c r="A292" s="29"/>
      <c r="B292" s="39">
        <f t="shared" si="25"/>
        <v>265</v>
      </c>
      <c r="C292" s="40">
        <f t="shared" si="26"/>
        <v>49310</v>
      </c>
      <c r="D292" s="41">
        <f t="shared" si="27"/>
        <v>154.23999999999998</v>
      </c>
      <c r="E292" s="42">
        <f t="shared" si="28"/>
        <v>135.27999999999997</v>
      </c>
      <c r="F292" s="42">
        <f t="shared" si="29"/>
        <v>18.96</v>
      </c>
      <c r="G292" s="48"/>
      <c r="H292" s="42">
        <f t="shared" si="24"/>
        <v>5057.67</v>
      </c>
      <c r="I292" s="13"/>
    </row>
    <row r="293" spans="1:9" ht="15" customHeight="1">
      <c r="A293" s="29"/>
      <c r="B293" s="39">
        <f t="shared" si="25"/>
        <v>266</v>
      </c>
      <c r="C293" s="40">
        <f t="shared" si="26"/>
        <v>49341</v>
      </c>
      <c r="D293" s="41">
        <f t="shared" si="27"/>
        <v>154.23999999999998</v>
      </c>
      <c r="E293" s="42">
        <f t="shared" si="28"/>
        <v>135.76999999999998</v>
      </c>
      <c r="F293" s="42">
        <f t="shared" si="29"/>
        <v>18.47</v>
      </c>
      <c r="G293" s="48"/>
      <c r="H293" s="42">
        <f t="shared" si="24"/>
        <v>4921.8999999999996</v>
      </c>
      <c r="I293" s="13"/>
    </row>
    <row r="294" spans="1:9" ht="15" customHeight="1">
      <c r="A294" s="29"/>
      <c r="B294" s="39">
        <f t="shared" si="25"/>
        <v>267</v>
      </c>
      <c r="C294" s="40">
        <f t="shared" si="26"/>
        <v>49369</v>
      </c>
      <c r="D294" s="41">
        <f t="shared" si="27"/>
        <v>154.23999999999998</v>
      </c>
      <c r="E294" s="42">
        <f t="shared" si="28"/>
        <v>136.26999999999998</v>
      </c>
      <c r="F294" s="42">
        <f t="shared" si="29"/>
        <v>17.97</v>
      </c>
      <c r="G294" s="48"/>
      <c r="H294" s="42">
        <f t="shared" si="24"/>
        <v>4785.63</v>
      </c>
      <c r="I294" s="13"/>
    </row>
    <row r="295" spans="1:9" ht="15" customHeight="1">
      <c r="A295" s="29"/>
      <c r="B295" s="39">
        <f t="shared" si="25"/>
        <v>268</v>
      </c>
      <c r="C295" s="40">
        <f t="shared" si="26"/>
        <v>49400</v>
      </c>
      <c r="D295" s="41">
        <f t="shared" si="27"/>
        <v>154.23999999999998</v>
      </c>
      <c r="E295" s="42">
        <f t="shared" si="28"/>
        <v>136.76999999999998</v>
      </c>
      <c r="F295" s="42">
        <f t="shared" si="29"/>
        <v>17.47</v>
      </c>
      <c r="G295" s="48"/>
      <c r="H295" s="42">
        <f t="shared" si="24"/>
        <v>4648.8599999999997</v>
      </c>
      <c r="I295" s="13"/>
    </row>
    <row r="296" spans="1:9" ht="15" customHeight="1">
      <c r="A296" s="29"/>
      <c r="B296" s="39">
        <f t="shared" si="25"/>
        <v>269</v>
      </c>
      <c r="C296" s="40">
        <f t="shared" si="26"/>
        <v>49430</v>
      </c>
      <c r="D296" s="41">
        <f t="shared" si="27"/>
        <v>154.23999999999998</v>
      </c>
      <c r="E296" s="42">
        <f t="shared" si="28"/>
        <v>137.26999999999998</v>
      </c>
      <c r="F296" s="42">
        <f t="shared" si="29"/>
        <v>16.97</v>
      </c>
      <c r="G296" s="48"/>
      <c r="H296" s="42">
        <f t="shared" si="24"/>
        <v>4511.59</v>
      </c>
      <c r="I296" s="13"/>
    </row>
    <row r="297" spans="1:9" ht="15" customHeight="1">
      <c r="A297" s="29"/>
      <c r="B297" s="39">
        <f t="shared" si="25"/>
        <v>270</v>
      </c>
      <c r="C297" s="40">
        <f t="shared" si="26"/>
        <v>49461</v>
      </c>
      <c r="D297" s="41">
        <f t="shared" si="27"/>
        <v>154.23999999999998</v>
      </c>
      <c r="E297" s="42">
        <f t="shared" si="28"/>
        <v>137.76999999999998</v>
      </c>
      <c r="F297" s="42">
        <f t="shared" si="29"/>
        <v>16.47</v>
      </c>
      <c r="G297" s="48"/>
      <c r="H297" s="42">
        <f t="shared" si="24"/>
        <v>4373.82</v>
      </c>
      <c r="I297" s="13"/>
    </row>
    <row r="298" spans="1:9" ht="15" customHeight="1">
      <c r="A298" s="29"/>
      <c r="B298" s="39">
        <f t="shared" si="25"/>
        <v>271</v>
      </c>
      <c r="C298" s="40">
        <f t="shared" si="26"/>
        <v>49491</v>
      </c>
      <c r="D298" s="41">
        <f t="shared" si="27"/>
        <v>154.23999999999998</v>
      </c>
      <c r="E298" s="42">
        <f t="shared" si="28"/>
        <v>138.26999999999998</v>
      </c>
      <c r="F298" s="42">
        <f t="shared" si="29"/>
        <v>15.97</v>
      </c>
      <c r="G298" s="48"/>
      <c r="H298" s="42">
        <f t="shared" si="24"/>
        <v>4235.55</v>
      </c>
      <c r="I298" s="13"/>
    </row>
    <row r="299" spans="1:9" ht="15" customHeight="1">
      <c r="A299" s="29"/>
      <c r="B299" s="39">
        <f t="shared" si="25"/>
        <v>272</v>
      </c>
      <c r="C299" s="40">
        <f t="shared" si="26"/>
        <v>49522</v>
      </c>
      <c r="D299" s="41">
        <f t="shared" si="27"/>
        <v>154.23999999999998</v>
      </c>
      <c r="E299" s="42">
        <f t="shared" si="28"/>
        <v>138.77999999999997</v>
      </c>
      <c r="F299" s="42">
        <f t="shared" si="29"/>
        <v>15.46</v>
      </c>
      <c r="G299" s="48"/>
      <c r="H299" s="42">
        <f t="shared" si="24"/>
        <v>4096.7700000000004</v>
      </c>
      <c r="I299" s="13"/>
    </row>
    <row r="300" spans="1:9" ht="15" customHeight="1">
      <c r="A300" s="29"/>
      <c r="B300" s="39">
        <f t="shared" si="25"/>
        <v>273</v>
      </c>
      <c r="C300" s="40">
        <f t="shared" si="26"/>
        <v>49553</v>
      </c>
      <c r="D300" s="41">
        <f t="shared" si="27"/>
        <v>154.23999999999998</v>
      </c>
      <c r="E300" s="42">
        <f t="shared" si="28"/>
        <v>139.27999999999997</v>
      </c>
      <c r="F300" s="42">
        <f t="shared" si="29"/>
        <v>14.96</v>
      </c>
      <c r="G300" s="48"/>
      <c r="H300" s="42">
        <f t="shared" si="24"/>
        <v>3957.49</v>
      </c>
      <c r="I300" s="13"/>
    </row>
    <row r="301" spans="1:9" ht="15" customHeight="1">
      <c r="A301" s="29"/>
      <c r="B301" s="39">
        <f t="shared" si="25"/>
        <v>274</v>
      </c>
      <c r="C301" s="40">
        <f t="shared" si="26"/>
        <v>49583</v>
      </c>
      <c r="D301" s="41">
        <f t="shared" si="27"/>
        <v>154.23999999999998</v>
      </c>
      <c r="E301" s="42">
        <f t="shared" si="28"/>
        <v>139.79</v>
      </c>
      <c r="F301" s="42">
        <f t="shared" si="29"/>
        <v>14.45</v>
      </c>
      <c r="G301" s="48"/>
      <c r="H301" s="42">
        <f t="shared" si="24"/>
        <v>3817.7</v>
      </c>
      <c r="I301" s="13"/>
    </row>
    <row r="302" spans="1:9" ht="15" customHeight="1">
      <c r="A302" s="29"/>
      <c r="B302" s="39">
        <f t="shared" si="25"/>
        <v>275</v>
      </c>
      <c r="C302" s="40">
        <f t="shared" si="26"/>
        <v>49614</v>
      </c>
      <c r="D302" s="41">
        <f t="shared" si="27"/>
        <v>154.23999999999998</v>
      </c>
      <c r="E302" s="42">
        <f t="shared" si="28"/>
        <v>140.29999999999998</v>
      </c>
      <c r="F302" s="42">
        <f t="shared" si="29"/>
        <v>13.94</v>
      </c>
      <c r="G302" s="48"/>
      <c r="H302" s="42">
        <f t="shared" si="24"/>
        <v>3677.4</v>
      </c>
      <c r="I302" s="13"/>
    </row>
    <row r="303" spans="1:9" ht="15" customHeight="1">
      <c r="A303" s="29"/>
      <c r="B303" s="39">
        <f t="shared" si="25"/>
        <v>276</v>
      </c>
      <c r="C303" s="40">
        <f t="shared" si="26"/>
        <v>49644</v>
      </c>
      <c r="D303" s="41">
        <f t="shared" si="27"/>
        <v>154.23999999999998</v>
      </c>
      <c r="E303" s="42">
        <f t="shared" si="28"/>
        <v>140.80999999999997</v>
      </c>
      <c r="F303" s="42">
        <f t="shared" si="29"/>
        <v>13.43</v>
      </c>
      <c r="G303" s="48"/>
      <c r="H303" s="42">
        <f t="shared" si="24"/>
        <v>3536.59</v>
      </c>
      <c r="I303" s="13"/>
    </row>
    <row r="304" spans="1:9" ht="15" customHeight="1">
      <c r="A304" s="29"/>
      <c r="B304" s="39">
        <f t="shared" si="25"/>
        <v>277</v>
      </c>
      <c r="C304" s="40">
        <f t="shared" si="26"/>
        <v>49675</v>
      </c>
      <c r="D304" s="41">
        <f t="shared" si="27"/>
        <v>154.23999999999998</v>
      </c>
      <c r="E304" s="42">
        <f t="shared" si="28"/>
        <v>141.32999999999998</v>
      </c>
      <c r="F304" s="42">
        <f t="shared" si="29"/>
        <v>12.91</v>
      </c>
      <c r="G304" s="48"/>
      <c r="H304" s="42">
        <f t="shared" si="24"/>
        <v>3395.26</v>
      </c>
      <c r="I304" s="13"/>
    </row>
    <row r="305" spans="1:9" ht="15" customHeight="1">
      <c r="A305" s="29"/>
      <c r="B305" s="39">
        <f t="shared" si="25"/>
        <v>278</v>
      </c>
      <c r="C305" s="40">
        <f t="shared" si="26"/>
        <v>49706</v>
      </c>
      <c r="D305" s="41">
        <f t="shared" si="27"/>
        <v>154.23999999999998</v>
      </c>
      <c r="E305" s="42">
        <f t="shared" si="28"/>
        <v>141.83999999999997</v>
      </c>
      <c r="F305" s="42">
        <f t="shared" si="29"/>
        <v>12.4</v>
      </c>
      <c r="G305" s="48"/>
      <c r="H305" s="42">
        <f t="shared" si="24"/>
        <v>3253.42</v>
      </c>
      <c r="I305" s="13"/>
    </row>
    <row r="306" spans="1:9" ht="15" customHeight="1">
      <c r="A306" s="29"/>
      <c r="B306" s="39">
        <f t="shared" si="25"/>
        <v>279</v>
      </c>
      <c r="C306" s="40">
        <f t="shared" si="26"/>
        <v>49735</v>
      </c>
      <c r="D306" s="41">
        <f t="shared" si="27"/>
        <v>154.23999999999998</v>
      </c>
      <c r="E306" s="42">
        <f t="shared" si="28"/>
        <v>142.35999999999999</v>
      </c>
      <c r="F306" s="42">
        <f t="shared" si="29"/>
        <v>11.88</v>
      </c>
      <c r="G306" s="48"/>
      <c r="H306" s="42">
        <f t="shared" si="24"/>
        <v>3111.06</v>
      </c>
      <c r="I306" s="13"/>
    </row>
    <row r="307" spans="1:9" ht="15" customHeight="1">
      <c r="A307" s="29"/>
      <c r="B307" s="39">
        <f t="shared" si="25"/>
        <v>280</v>
      </c>
      <c r="C307" s="40">
        <f t="shared" si="26"/>
        <v>49766</v>
      </c>
      <c r="D307" s="41">
        <f t="shared" si="27"/>
        <v>154.23999999999998</v>
      </c>
      <c r="E307" s="42">
        <f t="shared" si="28"/>
        <v>142.88</v>
      </c>
      <c r="F307" s="42">
        <f t="shared" si="29"/>
        <v>11.36</v>
      </c>
      <c r="G307" s="48"/>
      <c r="H307" s="42">
        <f t="shared" si="24"/>
        <v>2968.18</v>
      </c>
      <c r="I307" s="13"/>
    </row>
    <row r="308" spans="1:9" ht="15" customHeight="1">
      <c r="A308" s="29"/>
      <c r="B308" s="39">
        <f t="shared" si="25"/>
        <v>281</v>
      </c>
      <c r="C308" s="40">
        <f t="shared" si="26"/>
        <v>49796</v>
      </c>
      <c r="D308" s="41">
        <f t="shared" si="27"/>
        <v>154.23999999999998</v>
      </c>
      <c r="E308" s="42">
        <f t="shared" si="28"/>
        <v>143.39999999999998</v>
      </c>
      <c r="F308" s="42">
        <f t="shared" si="29"/>
        <v>10.84</v>
      </c>
      <c r="G308" s="48"/>
      <c r="H308" s="42">
        <f t="shared" si="24"/>
        <v>2824.78</v>
      </c>
      <c r="I308" s="13"/>
    </row>
    <row r="309" spans="1:9" ht="15" customHeight="1">
      <c r="A309" s="29"/>
      <c r="B309" s="39">
        <f t="shared" si="25"/>
        <v>282</v>
      </c>
      <c r="C309" s="40">
        <f t="shared" si="26"/>
        <v>49827</v>
      </c>
      <c r="D309" s="41">
        <f t="shared" si="27"/>
        <v>154.23999999999998</v>
      </c>
      <c r="E309" s="42">
        <f t="shared" si="28"/>
        <v>143.92999999999998</v>
      </c>
      <c r="F309" s="42">
        <f t="shared" si="29"/>
        <v>10.31</v>
      </c>
      <c r="G309" s="48"/>
      <c r="H309" s="42">
        <f t="shared" si="24"/>
        <v>2680.85</v>
      </c>
      <c r="I309" s="13"/>
    </row>
    <row r="310" spans="1:9" ht="15" customHeight="1">
      <c r="A310" s="29"/>
      <c r="B310" s="39">
        <f t="shared" si="25"/>
        <v>283</v>
      </c>
      <c r="C310" s="40">
        <f t="shared" si="26"/>
        <v>49857</v>
      </c>
      <c r="D310" s="41">
        <f t="shared" si="27"/>
        <v>154.23999999999998</v>
      </c>
      <c r="E310" s="42">
        <f t="shared" si="28"/>
        <v>144.44999999999999</v>
      </c>
      <c r="F310" s="42">
        <f t="shared" si="29"/>
        <v>9.7899999999999991</v>
      </c>
      <c r="G310" s="48"/>
      <c r="H310" s="42">
        <f t="shared" si="24"/>
        <v>2536.4</v>
      </c>
      <c r="I310" s="13"/>
    </row>
    <row r="311" spans="1:9" ht="15" customHeight="1">
      <c r="A311" s="29"/>
      <c r="B311" s="39">
        <f t="shared" si="25"/>
        <v>284</v>
      </c>
      <c r="C311" s="40">
        <f t="shared" si="26"/>
        <v>49888</v>
      </c>
      <c r="D311" s="41">
        <f t="shared" si="27"/>
        <v>154.23999999999998</v>
      </c>
      <c r="E311" s="42">
        <f t="shared" si="28"/>
        <v>144.97999999999999</v>
      </c>
      <c r="F311" s="42">
        <f t="shared" si="29"/>
        <v>9.26</v>
      </c>
      <c r="G311" s="48"/>
      <c r="H311" s="42">
        <f t="shared" si="24"/>
        <v>2391.42</v>
      </c>
      <c r="I311" s="13"/>
    </row>
    <row r="312" spans="1:9" ht="15" customHeight="1">
      <c r="A312" s="29"/>
      <c r="B312" s="39">
        <f t="shared" si="25"/>
        <v>285</v>
      </c>
      <c r="C312" s="40">
        <f t="shared" si="26"/>
        <v>49919</v>
      </c>
      <c r="D312" s="41">
        <f t="shared" si="27"/>
        <v>154.23999999999998</v>
      </c>
      <c r="E312" s="42">
        <f t="shared" si="28"/>
        <v>145.51</v>
      </c>
      <c r="F312" s="42">
        <f t="shared" si="29"/>
        <v>8.73</v>
      </c>
      <c r="G312" s="48"/>
      <c r="H312" s="42">
        <f t="shared" si="24"/>
        <v>2245.91</v>
      </c>
      <c r="I312" s="13"/>
    </row>
    <row r="313" spans="1:9" ht="15" customHeight="1">
      <c r="A313" s="29"/>
      <c r="B313" s="39">
        <f t="shared" si="25"/>
        <v>286</v>
      </c>
      <c r="C313" s="40">
        <f t="shared" si="26"/>
        <v>49949</v>
      </c>
      <c r="D313" s="41">
        <f t="shared" si="27"/>
        <v>154.23999999999998</v>
      </c>
      <c r="E313" s="42">
        <f t="shared" si="28"/>
        <v>146.04</v>
      </c>
      <c r="F313" s="42">
        <f t="shared" si="29"/>
        <v>8.1999999999999993</v>
      </c>
      <c r="G313" s="48"/>
      <c r="H313" s="42">
        <f t="shared" si="24"/>
        <v>2099.87</v>
      </c>
      <c r="I313" s="13"/>
    </row>
    <row r="314" spans="1:9" ht="15" customHeight="1">
      <c r="A314" s="29"/>
      <c r="B314" s="39">
        <f t="shared" si="25"/>
        <v>287</v>
      </c>
      <c r="C314" s="40">
        <f t="shared" si="26"/>
        <v>49980</v>
      </c>
      <c r="D314" s="41">
        <f t="shared" si="27"/>
        <v>154.23999999999998</v>
      </c>
      <c r="E314" s="42">
        <f t="shared" si="28"/>
        <v>146.57</v>
      </c>
      <c r="F314" s="42">
        <f t="shared" si="29"/>
        <v>7.67</v>
      </c>
      <c r="G314" s="48"/>
      <c r="H314" s="42">
        <f t="shared" si="24"/>
        <v>1953.3</v>
      </c>
      <c r="I314" s="13"/>
    </row>
    <row r="315" spans="1:9" ht="15" customHeight="1">
      <c r="A315" s="29"/>
      <c r="B315" s="39">
        <f t="shared" si="25"/>
        <v>288</v>
      </c>
      <c r="C315" s="40">
        <f t="shared" si="26"/>
        <v>50010</v>
      </c>
      <c r="D315" s="41">
        <f t="shared" si="27"/>
        <v>154.23999999999998</v>
      </c>
      <c r="E315" s="42">
        <f t="shared" si="28"/>
        <v>147.10999999999999</v>
      </c>
      <c r="F315" s="42">
        <f t="shared" si="29"/>
        <v>7.13</v>
      </c>
      <c r="G315" s="48"/>
      <c r="H315" s="42">
        <f t="shared" si="24"/>
        <v>1806.19</v>
      </c>
      <c r="I315" s="13"/>
    </row>
    <row r="316" spans="1:9" ht="15" customHeight="1">
      <c r="A316" s="29"/>
      <c r="B316" s="39">
        <f t="shared" si="25"/>
        <v>289</v>
      </c>
      <c r="C316" s="40">
        <f t="shared" si="26"/>
        <v>50041</v>
      </c>
      <c r="D316" s="41">
        <f t="shared" si="27"/>
        <v>154.23999999999998</v>
      </c>
      <c r="E316" s="42">
        <f t="shared" si="28"/>
        <v>147.64999999999998</v>
      </c>
      <c r="F316" s="42">
        <f t="shared" si="29"/>
        <v>6.59</v>
      </c>
      <c r="G316" s="48"/>
      <c r="H316" s="42">
        <f t="shared" si="24"/>
        <v>1658.54</v>
      </c>
      <c r="I316" s="13"/>
    </row>
    <row r="317" spans="1:9" ht="15" customHeight="1">
      <c r="A317" s="29"/>
      <c r="B317" s="39">
        <f t="shared" si="25"/>
        <v>290</v>
      </c>
      <c r="C317" s="40">
        <f t="shared" si="26"/>
        <v>50072</v>
      </c>
      <c r="D317" s="41">
        <f t="shared" si="27"/>
        <v>154.23999999999998</v>
      </c>
      <c r="E317" s="42">
        <f t="shared" si="28"/>
        <v>148.17999999999998</v>
      </c>
      <c r="F317" s="42">
        <f t="shared" si="29"/>
        <v>6.06</v>
      </c>
      <c r="G317" s="48"/>
      <c r="H317" s="42">
        <f t="shared" si="24"/>
        <v>1510.36</v>
      </c>
      <c r="I317" s="13"/>
    </row>
    <row r="318" spans="1:9" ht="15" customHeight="1">
      <c r="A318" s="29"/>
      <c r="B318" s="39">
        <f t="shared" si="25"/>
        <v>291</v>
      </c>
      <c r="C318" s="40">
        <f t="shared" si="26"/>
        <v>50100</v>
      </c>
      <c r="D318" s="41">
        <f t="shared" si="27"/>
        <v>154.23999999999998</v>
      </c>
      <c r="E318" s="42">
        <f t="shared" si="28"/>
        <v>148.72999999999999</v>
      </c>
      <c r="F318" s="42">
        <f t="shared" si="29"/>
        <v>5.51</v>
      </c>
      <c r="G318" s="48"/>
      <c r="H318" s="42">
        <f t="shared" si="24"/>
        <v>1361.63</v>
      </c>
      <c r="I318" s="13"/>
    </row>
    <row r="319" spans="1:9" ht="15" customHeight="1">
      <c r="A319" s="29"/>
      <c r="B319" s="39">
        <f t="shared" si="25"/>
        <v>292</v>
      </c>
      <c r="C319" s="40">
        <f t="shared" si="26"/>
        <v>50131</v>
      </c>
      <c r="D319" s="41">
        <f t="shared" si="27"/>
        <v>154.23999999999998</v>
      </c>
      <c r="E319" s="42">
        <f t="shared" si="28"/>
        <v>149.26999999999998</v>
      </c>
      <c r="F319" s="42">
        <f t="shared" si="29"/>
        <v>4.97</v>
      </c>
      <c r="G319" s="48"/>
      <c r="H319" s="42">
        <f t="shared" si="24"/>
        <v>1212.3599999999999</v>
      </c>
      <c r="I319" s="13"/>
    </row>
    <row r="320" spans="1:9" ht="15" customHeight="1">
      <c r="A320" s="29"/>
      <c r="B320" s="39">
        <f t="shared" si="25"/>
        <v>293</v>
      </c>
      <c r="C320" s="40">
        <f t="shared" si="26"/>
        <v>50161</v>
      </c>
      <c r="D320" s="41">
        <f t="shared" si="27"/>
        <v>154.23999999999998</v>
      </c>
      <c r="E320" s="42">
        <f t="shared" si="28"/>
        <v>149.80999999999997</v>
      </c>
      <c r="F320" s="42">
        <f t="shared" si="29"/>
        <v>4.43</v>
      </c>
      <c r="G320" s="48"/>
      <c r="H320" s="42">
        <f t="shared" si="24"/>
        <v>1062.55</v>
      </c>
      <c r="I320" s="13"/>
    </row>
    <row r="321" spans="1:9" ht="15" customHeight="1">
      <c r="A321" s="29"/>
      <c r="B321" s="39">
        <f t="shared" si="25"/>
        <v>294</v>
      </c>
      <c r="C321" s="40">
        <f t="shared" si="26"/>
        <v>50192</v>
      </c>
      <c r="D321" s="41">
        <f t="shared" si="27"/>
        <v>154.23999999999998</v>
      </c>
      <c r="E321" s="42">
        <f t="shared" si="28"/>
        <v>150.35999999999999</v>
      </c>
      <c r="F321" s="42">
        <f t="shared" si="29"/>
        <v>3.88</v>
      </c>
      <c r="G321" s="48"/>
      <c r="H321" s="42">
        <f t="shared" si="24"/>
        <v>912.19</v>
      </c>
      <c r="I321" s="13"/>
    </row>
    <row r="322" spans="1:9" ht="15" customHeight="1">
      <c r="A322" s="29"/>
      <c r="B322" s="39">
        <f t="shared" si="25"/>
        <v>295</v>
      </c>
      <c r="C322" s="40">
        <f t="shared" si="26"/>
        <v>50222</v>
      </c>
      <c r="D322" s="41">
        <f t="shared" si="27"/>
        <v>154.23999999999998</v>
      </c>
      <c r="E322" s="42">
        <f t="shared" si="28"/>
        <v>150.90999999999997</v>
      </c>
      <c r="F322" s="42">
        <f t="shared" si="29"/>
        <v>3.33</v>
      </c>
      <c r="G322" s="48"/>
      <c r="H322" s="42">
        <f t="shared" si="24"/>
        <v>761.28</v>
      </c>
      <c r="I322" s="13"/>
    </row>
    <row r="323" spans="1:9" ht="15" customHeight="1">
      <c r="A323" s="29"/>
      <c r="B323" s="39">
        <f t="shared" si="25"/>
        <v>296</v>
      </c>
      <c r="C323" s="40">
        <f t="shared" si="26"/>
        <v>50253</v>
      </c>
      <c r="D323" s="41">
        <f t="shared" si="27"/>
        <v>154.23999999999998</v>
      </c>
      <c r="E323" s="42">
        <f t="shared" si="28"/>
        <v>151.45999999999998</v>
      </c>
      <c r="F323" s="42">
        <f t="shared" si="29"/>
        <v>2.78</v>
      </c>
      <c r="G323" s="48"/>
      <c r="H323" s="42">
        <f t="shared" si="24"/>
        <v>609.82000000000005</v>
      </c>
      <c r="I323" s="13"/>
    </row>
    <row r="324" spans="1:9" ht="15" customHeight="1">
      <c r="A324" s="29"/>
      <c r="B324" s="39">
        <f t="shared" si="25"/>
        <v>297</v>
      </c>
      <c r="C324" s="40">
        <f t="shared" si="26"/>
        <v>50284</v>
      </c>
      <c r="D324" s="41">
        <f t="shared" si="27"/>
        <v>154.23999999999998</v>
      </c>
      <c r="E324" s="42">
        <f t="shared" si="28"/>
        <v>152.01</v>
      </c>
      <c r="F324" s="42">
        <f t="shared" si="29"/>
        <v>2.23</v>
      </c>
      <c r="G324" s="48"/>
      <c r="H324" s="42">
        <f t="shared" si="24"/>
        <v>457.81</v>
      </c>
      <c r="I324" s="13"/>
    </row>
    <row r="325" spans="1:9" ht="15" customHeight="1">
      <c r="A325" s="29"/>
      <c r="B325" s="39">
        <f t="shared" si="25"/>
        <v>298</v>
      </c>
      <c r="C325" s="40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>50314</v>
      </c>
      <c r="D325" s="41">
        <f t="shared" si="27"/>
        <v>154.23999999999998</v>
      </c>
      <c r="E325" s="42">
        <f t="shared" si="28"/>
        <v>152.57</v>
      </c>
      <c r="F325" s="42">
        <f t="shared" ref="F325:F384" si="31">IF(C325="","",ROUND(H324*$D$12/payments_per_year,2))</f>
        <v>1.67</v>
      </c>
      <c r="G325" s="48"/>
      <c r="H325" s="42">
        <f t="shared" si="24"/>
        <v>305.24</v>
      </c>
      <c r="I325" s="13"/>
    </row>
    <row r="326" spans="1:9" ht="15" customHeight="1">
      <c r="A326" s="29"/>
      <c r="B326" s="39">
        <f t="shared" si="25"/>
        <v>299</v>
      </c>
      <c r="C326" s="40">
        <f t="shared" si="30"/>
        <v>50345</v>
      </c>
      <c r="D326" s="41">
        <f t="shared" si="27"/>
        <v>154.23999999999998</v>
      </c>
      <c r="E326" s="42">
        <f t="shared" si="28"/>
        <v>153.12999999999997</v>
      </c>
      <c r="F326" s="42">
        <f t="shared" si="31"/>
        <v>1.1100000000000001</v>
      </c>
      <c r="G326" s="48"/>
      <c r="H326" s="42">
        <f t="shared" si="24"/>
        <v>152.11000000000001</v>
      </c>
      <c r="I326" s="13"/>
    </row>
    <row r="327" spans="1:9" ht="15" customHeight="1">
      <c r="A327" s="29"/>
      <c r="B327" s="39">
        <f t="shared" si="25"/>
        <v>300</v>
      </c>
      <c r="C327" s="40">
        <f t="shared" si="30"/>
        <v>50375</v>
      </c>
      <c r="D327" s="41">
        <f t="shared" si="27"/>
        <v>152.66999999999999</v>
      </c>
      <c r="E327" s="42">
        <f t="shared" si="28"/>
        <v>152.10999999999999</v>
      </c>
      <c r="F327" s="42">
        <f t="shared" si="31"/>
        <v>0.56000000000000005</v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21" priority="1" stopIfTrue="1">
      <formula>IF($C331="",1,0)</formula>
    </cfRule>
    <cfRule type="expression" dxfId="20" priority="2" stopIfTrue="1">
      <formula>IF($H328&lt;=0,1,0)</formula>
    </cfRule>
  </conditionalFormatting>
  <conditionalFormatting sqref="B331:D387 B391:D2107">
    <cfRule type="expression" dxfId="19" priority="3" stopIfTrue="1">
      <formula>IF($C331="",1,0)</formula>
    </cfRule>
    <cfRule type="expression" dxfId="18" priority="4" stopIfTrue="1">
      <formula>IF($H328&lt;=0,1,0)</formula>
    </cfRule>
  </conditionalFormatting>
  <conditionalFormatting sqref="H328:H381 H385:H2104">
    <cfRule type="expression" dxfId="17" priority="5" stopIfTrue="1">
      <formula>IF($C331="",1,0)</formula>
    </cfRule>
    <cfRule type="expression" dxfId="16" priority="6" stopIfTrue="1">
      <formula>IF($H328&lt;=0,1,0)</formula>
    </cfRule>
  </conditionalFormatting>
  <conditionalFormatting sqref="A265:A324">
    <cfRule type="expression" dxfId="15" priority="7" stopIfTrue="1">
      <formula>IF($C268="",1,0)</formula>
    </cfRule>
    <cfRule type="expression" dxfId="14" priority="8" stopIfTrue="1">
      <formula>IF($H268&lt;=0,1,0)</formula>
    </cfRule>
  </conditionalFormatting>
  <conditionalFormatting sqref="A325:A327">
    <cfRule type="expression" dxfId="13" priority="9" stopIfTrue="1">
      <formula>IF($C328="",1,0)</formula>
    </cfRule>
    <cfRule type="expression" dxfId="12" priority="10" stopIfTrue="1">
      <formula>IF(#REF!&lt;=0,1,0)</formula>
    </cfRule>
  </conditionalFormatting>
  <conditionalFormatting sqref="B28:G2149">
    <cfRule type="expression" dxfId="11" priority="11" stopIfTrue="1">
      <formula>IF($C28="",1,0)</formula>
    </cfRule>
    <cfRule type="expression" dxfId="10" priority="12" stopIfTrue="1">
      <formula>IF($H28&lt;=0,1,0)</formula>
    </cfRule>
  </conditionalFormatting>
  <conditionalFormatting sqref="B328:D330">
    <cfRule type="expression" dxfId="9" priority="13" stopIfTrue="1">
      <formula>IF($C328="",1,0)</formula>
    </cfRule>
    <cfRule type="expression" dxfId="8" priority="14" stopIfTrue="1">
      <formula>IF(#REF!&lt;=0,1,0)</formula>
    </cfRule>
  </conditionalFormatting>
  <conditionalFormatting sqref="H28:H2149">
    <cfRule type="expression" dxfId="7" priority="15" stopIfTrue="1">
      <formula>IF($C28="",1,0)</formula>
    </cfRule>
    <cfRule type="expression" dxfId="6" priority="16" stopIfTrue="1">
      <formula>IF($H28&lt;=0,1,0)</formula>
    </cfRule>
  </conditionalFormatting>
  <conditionalFormatting sqref="B388:D390">
    <cfRule type="expression" dxfId="5" priority="17" stopIfTrue="1">
      <formula>IF($C388="",1,0)</formula>
    </cfRule>
    <cfRule type="expression" dxfId="4" priority="18" stopIfTrue="1">
      <formula>IF(#REF!&lt;=0,1,0)</formula>
    </cfRule>
  </conditionalFormatting>
  <conditionalFormatting sqref="A382:A384 E382:G384">
    <cfRule type="expression" dxfId="3" priority="19" stopIfTrue="1">
      <formula>IF(#REF!="",1,0)</formula>
    </cfRule>
    <cfRule type="expression" dxfId="2" priority="20" stopIfTrue="1">
      <formula>IF($H382&lt;=0,1,0)</formula>
    </cfRule>
  </conditionalFormatting>
  <conditionalFormatting sqref="H382:H384">
    <cfRule type="expression" dxfId="1" priority="21" stopIfTrue="1">
      <formula>IF(#REF!="",1,0)</formula>
    </cfRule>
    <cfRule type="expression" dxfId="0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zoomScaleNormal="85" workbookViewId="0">
      <selection activeCell="B5" sqref="B5"/>
    </sheetView>
  </sheetViews>
  <sheetFormatPr defaultColWidth="8.88671875" defaultRowHeight="14.4"/>
  <cols>
    <col min="1" max="1" width="4.5546875" style="66" bestFit="1" customWidth="1"/>
    <col min="2" max="2" width="26" style="66" bestFit="1" customWidth="1"/>
    <col min="3" max="9" width="7.5546875" style="66" bestFit="1" customWidth="1"/>
    <col min="10" max="10" width="4" style="66" customWidth="1"/>
    <col min="11" max="11" width="5.88671875" style="66" customWidth="1"/>
    <col min="12" max="12" width="26" style="66" bestFit="1" customWidth="1"/>
    <col min="13" max="19" width="7.5546875" style="66" bestFit="1" customWidth="1"/>
    <col min="20" max="16384" width="8.88671875" style="66"/>
  </cols>
  <sheetData>
    <row r="1" spans="1:19">
      <c r="A1" s="65"/>
      <c r="C1" s="216" t="s">
        <v>40</v>
      </c>
      <c r="D1" s="216"/>
      <c r="E1" s="216"/>
      <c r="F1" s="216"/>
      <c r="G1" s="216"/>
      <c r="H1" s="216"/>
      <c r="I1" s="216"/>
      <c r="K1" s="65"/>
      <c r="M1" s="217" t="s">
        <v>40</v>
      </c>
      <c r="N1" s="217"/>
      <c r="O1" s="217"/>
      <c r="P1" s="217"/>
      <c r="Q1" s="217"/>
      <c r="R1" s="217"/>
      <c r="S1" s="217"/>
    </row>
    <row r="2" spans="1:19">
      <c r="C2" s="67">
        <v>1</v>
      </c>
      <c r="D2" s="67">
        <v>2</v>
      </c>
      <c r="E2" s="67">
        <v>3</v>
      </c>
      <c r="F2" s="67">
        <v>4</v>
      </c>
      <c r="G2" s="67">
        <v>5</v>
      </c>
      <c r="H2" s="67">
        <v>6</v>
      </c>
      <c r="I2" s="67">
        <v>7</v>
      </c>
      <c r="M2" s="68">
        <v>1</v>
      </c>
      <c r="N2" s="68">
        <v>2</v>
      </c>
      <c r="O2" s="68">
        <v>3</v>
      </c>
      <c r="P2" s="68">
        <v>4</v>
      </c>
      <c r="Q2" s="68">
        <v>5</v>
      </c>
      <c r="R2" s="68">
        <v>6</v>
      </c>
      <c r="S2" s="68">
        <v>7</v>
      </c>
    </row>
    <row r="3" spans="1:19">
      <c r="A3" s="218" t="s">
        <v>41</v>
      </c>
      <c r="B3" s="69">
        <v>10000</v>
      </c>
      <c r="C3" s="70">
        <v>0</v>
      </c>
      <c r="D3" s="71">
        <v>0</v>
      </c>
      <c r="E3" s="71">
        <v>0</v>
      </c>
      <c r="F3" s="71">
        <v>0</v>
      </c>
      <c r="G3" s="71">
        <v>0</v>
      </c>
      <c r="H3" s="71">
        <v>0</v>
      </c>
      <c r="I3" s="71">
        <v>0</v>
      </c>
      <c r="K3" s="218" t="s">
        <v>41</v>
      </c>
      <c r="L3" s="69">
        <v>10000</v>
      </c>
      <c r="M3" s="72">
        <f t="shared" ref="M3:M15" si="0">(IF((L3-$C$19)&gt;0,((L3-$C$19)/12)*0.1,0))</f>
        <v>0</v>
      </c>
      <c r="N3" s="72">
        <f t="shared" ref="N3:N15" si="1">(IF((L3-$D$19)&gt;0,((L3-$D$19)/12)*0.1,0))</f>
        <v>0</v>
      </c>
      <c r="O3" s="72">
        <f t="shared" ref="O3:O15" si="2">(IF((L3-$E$19)&gt;0,((L3-$E$19)/12)*0.1,0))</f>
        <v>0</v>
      </c>
      <c r="P3" s="72">
        <f t="shared" ref="P3:P15" si="3">(IF((L3-$F$19)&gt;0,((L3-$F$19)/12)*0.1,0))</f>
        <v>0</v>
      </c>
      <c r="Q3" s="72">
        <f t="shared" ref="Q3:Q15" si="4">(IF((L3-$G$19)&gt;0,((L3-$G$19)/12)*0.1,0))</f>
        <v>0</v>
      </c>
      <c r="R3" s="72">
        <f t="shared" ref="R3:R15" si="5">(IF((L3-$H$19)&gt;0,((L3-$H$19)/12)*0.1,0))</f>
        <v>0</v>
      </c>
      <c r="S3" s="72">
        <f t="shared" ref="S3:S15" si="6">(IF((L3-$I$19)&gt;0,((L3-$I$19)/12)*0.1,0))</f>
        <v>0</v>
      </c>
    </row>
    <row r="4" spans="1:19">
      <c r="A4" s="218"/>
      <c r="B4" s="69">
        <v>15000</v>
      </c>
      <c r="C4" s="70">
        <v>0</v>
      </c>
      <c r="D4" s="71">
        <v>0</v>
      </c>
      <c r="E4" s="71">
        <v>0</v>
      </c>
      <c r="F4" s="71">
        <v>0</v>
      </c>
      <c r="G4" s="71">
        <v>0</v>
      </c>
      <c r="H4" s="71">
        <v>0</v>
      </c>
      <c r="I4" s="71">
        <v>0</v>
      </c>
      <c r="K4" s="218"/>
      <c r="L4" s="69">
        <v>15000</v>
      </c>
      <c r="M4" s="72">
        <f t="shared" si="0"/>
        <v>0</v>
      </c>
      <c r="N4" s="72">
        <f t="shared" si="1"/>
        <v>0</v>
      </c>
      <c r="O4" s="72">
        <f t="shared" si="2"/>
        <v>0</v>
      </c>
      <c r="P4" s="72">
        <f t="shared" si="3"/>
        <v>0</v>
      </c>
      <c r="Q4" s="72">
        <f t="shared" si="4"/>
        <v>0</v>
      </c>
      <c r="R4" s="72">
        <f t="shared" si="5"/>
        <v>0</v>
      </c>
      <c r="S4" s="72">
        <f t="shared" si="6"/>
        <v>0</v>
      </c>
    </row>
    <row r="5" spans="1:19">
      <c r="A5" s="218"/>
      <c r="B5" s="69">
        <v>20000</v>
      </c>
      <c r="C5" s="70">
        <v>45.8125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1">
        <v>0</v>
      </c>
      <c r="K5" s="218"/>
      <c r="L5" s="69">
        <v>20000</v>
      </c>
      <c r="M5" s="72">
        <f t="shared" si="0"/>
        <v>30.541666666666671</v>
      </c>
      <c r="N5" s="72">
        <f t="shared" si="1"/>
        <v>0</v>
      </c>
      <c r="O5" s="72">
        <f t="shared" si="2"/>
        <v>0</v>
      </c>
      <c r="P5" s="72">
        <f t="shared" si="3"/>
        <v>0</v>
      </c>
      <c r="Q5" s="72">
        <f t="shared" si="4"/>
        <v>0</v>
      </c>
      <c r="R5" s="72">
        <f t="shared" si="5"/>
        <v>0</v>
      </c>
      <c r="S5" s="72">
        <f t="shared" si="6"/>
        <v>0</v>
      </c>
    </row>
    <row r="6" spans="1:19">
      <c r="A6" s="218"/>
      <c r="B6" s="69">
        <v>25000</v>
      </c>
      <c r="C6" s="70">
        <v>108.3125</v>
      </c>
      <c r="D6" s="71">
        <v>36.6875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K6" s="218"/>
      <c r="L6" s="69">
        <v>25000</v>
      </c>
      <c r="M6" s="72">
        <f t="shared" si="0"/>
        <v>72.208333333333343</v>
      </c>
      <c r="N6" s="72">
        <f t="shared" si="1"/>
        <v>24.458333333333336</v>
      </c>
      <c r="O6" s="72">
        <f t="shared" si="2"/>
        <v>0</v>
      </c>
      <c r="P6" s="72">
        <f t="shared" si="3"/>
        <v>0</v>
      </c>
      <c r="Q6" s="72">
        <f t="shared" si="4"/>
        <v>0</v>
      </c>
      <c r="R6" s="72">
        <f t="shared" si="5"/>
        <v>0</v>
      </c>
      <c r="S6" s="72">
        <f t="shared" si="6"/>
        <v>0</v>
      </c>
    </row>
    <row r="7" spans="1:19">
      <c r="A7" s="218"/>
      <c r="B7" s="69">
        <v>30000</v>
      </c>
      <c r="C7" s="70">
        <v>170.8125</v>
      </c>
      <c r="D7" s="71">
        <v>99.1875</v>
      </c>
      <c r="E7" s="71">
        <v>27.5625</v>
      </c>
      <c r="F7" s="71">
        <v>0</v>
      </c>
      <c r="G7" s="71">
        <v>0</v>
      </c>
      <c r="H7" s="71">
        <v>0</v>
      </c>
      <c r="I7" s="71">
        <v>0</v>
      </c>
      <c r="K7" s="218"/>
      <c r="L7" s="69">
        <v>30000</v>
      </c>
      <c r="M7" s="72">
        <f t="shared" si="0"/>
        <v>113.875</v>
      </c>
      <c r="N7" s="72">
        <f t="shared" si="1"/>
        <v>66.125</v>
      </c>
      <c r="O7" s="72">
        <f t="shared" si="2"/>
        <v>18.375</v>
      </c>
      <c r="P7" s="72">
        <f t="shared" si="3"/>
        <v>0</v>
      </c>
      <c r="Q7" s="72">
        <f t="shared" si="4"/>
        <v>0</v>
      </c>
      <c r="R7" s="72">
        <f t="shared" si="5"/>
        <v>0</v>
      </c>
      <c r="S7" s="72">
        <f t="shared" si="6"/>
        <v>0</v>
      </c>
    </row>
    <row r="8" spans="1:19">
      <c r="A8" s="218"/>
      <c r="B8" s="69">
        <v>35000</v>
      </c>
      <c r="C8" s="70">
        <v>233.3125</v>
      </c>
      <c r="D8" s="71">
        <v>161.6875</v>
      </c>
      <c r="E8" s="71">
        <v>90.062499999999986</v>
      </c>
      <c r="F8" s="71">
        <v>18.4375</v>
      </c>
      <c r="G8" s="71">
        <v>0</v>
      </c>
      <c r="H8" s="71">
        <v>0</v>
      </c>
      <c r="I8" s="71">
        <v>0</v>
      </c>
      <c r="K8" s="218"/>
      <c r="L8" s="69">
        <v>35000</v>
      </c>
      <c r="M8" s="72">
        <f t="shared" si="0"/>
        <v>155.54166666666669</v>
      </c>
      <c r="N8" s="72">
        <f t="shared" si="1"/>
        <v>107.79166666666669</v>
      </c>
      <c r="O8" s="72">
        <f t="shared" si="2"/>
        <v>60.041666666666664</v>
      </c>
      <c r="P8" s="72">
        <f t="shared" si="3"/>
        <v>12.291666666666668</v>
      </c>
      <c r="Q8" s="72">
        <f t="shared" si="4"/>
        <v>0</v>
      </c>
      <c r="R8" s="72">
        <f t="shared" si="5"/>
        <v>0</v>
      </c>
      <c r="S8" s="72">
        <f t="shared" si="6"/>
        <v>0</v>
      </c>
    </row>
    <row r="9" spans="1:19">
      <c r="A9" s="218"/>
      <c r="B9" s="69">
        <v>40000</v>
      </c>
      <c r="C9" s="70">
        <v>295.8125</v>
      </c>
      <c r="D9" s="71">
        <v>224.18749999999997</v>
      </c>
      <c r="E9" s="71">
        <v>152.5625</v>
      </c>
      <c r="F9" s="71">
        <v>80.9375</v>
      </c>
      <c r="G9" s="71">
        <v>9.3125</v>
      </c>
      <c r="H9" s="71">
        <v>0</v>
      </c>
      <c r="I9" s="71">
        <v>0</v>
      </c>
      <c r="K9" s="218"/>
      <c r="L9" s="69">
        <v>40000</v>
      </c>
      <c r="M9" s="72">
        <f t="shared" si="0"/>
        <v>197.20833333333334</v>
      </c>
      <c r="N9" s="72">
        <f t="shared" si="1"/>
        <v>149.45833333333334</v>
      </c>
      <c r="O9" s="72">
        <f t="shared" si="2"/>
        <v>101.70833333333334</v>
      </c>
      <c r="P9" s="72">
        <f t="shared" si="3"/>
        <v>53.958333333333343</v>
      </c>
      <c r="Q9" s="72">
        <f t="shared" si="4"/>
        <v>6.2083333333333339</v>
      </c>
      <c r="R9" s="72">
        <f t="shared" si="5"/>
        <v>0</v>
      </c>
      <c r="S9" s="72">
        <f t="shared" si="6"/>
        <v>0</v>
      </c>
    </row>
    <row r="10" spans="1:19">
      <c r="A10" s="218"/>
      <c r="B10" s="69">
        <v>45000</v>
      </c>
      <c r="C10" s="70">
        <v>358.3125</v>
      </c>
      <c r="D10" s="71">
        <v>286.6875</v>
      </c>
      <c r="E10" s="71">
        <v>215.0625</v>
      </c>
      <c r="F10" s="71">
        <v>143.4375</v>
      </c>
      <c r="G10" s="71">
        <v>71.8125</v>
      </c>
      <c r="H10" s="71">
        <v>0.1875</v>
      </c>
      <c r="I10" s="71">
        <v>0</v>
      </c>
      <c r="K10" s="218"/>
      <c r="L10" s="69">
        <v>45000</v>
      </c>
      <c r="M10" s="72">
        <f t="shared" si="0"/>
        <v>238.875</v>
      </c>
      <c r="N10" s="72">
        <f t="shared" si="1"/>
        <v>191.125</v>
      </c>
      <c r="O10" s="72">
        <f t="shared" si="2"/>
        <v>143.375</v>
      </c>
      <c r="P10" s="72">
        <f t="shared" si="3"/>
        <v>95.625</v>
      </c>
      <c r="Q10" s="72">
        <f t="shared" si="4"/>
        <v>47.875</v>
      </c>
      <c r="R10" s="72">
        <f t="shared" si="5"/>
        <v>0.125</v>
      </c>
      <c r="S10" s="72">
        <f t="shared" si="6"/>
        <v>0</v>
      </c>
    </row>
    <row r="11" spans="1:19">
      <c r="A11" s="218"/>
      <c r="B11" s="69">
        <v>50000</v>
      </c>
      <c r="C11" s="70">
        <v>420.81249999999994</v>
      </c>
      <c r="D11" s="71">
        <v>349.18749999999994</v>
      </c>
      <c r="E11" s="71">
        <v>277.5625</v>
      </c>
      <c r="F11" s="71">
        <v>205.9375</v>
      </c>
      <c r="G11" s="71">
        <v>134.3125</v>
      </c>
      <c r="H11" s="71">
        <v>62.6875</v>
      </c>
      <c r="I11" s="71">
        <v>0</v>
      </c>
      <c r="K11" s="218"/>
      <c r="L11" s="69">
        <v>50000</v>
      </c>
      <c r="M11" s="72">
        <f t="shared" si="0"/>
        <v>280.54166666666669</v>
      </c>
      <c r="N11" s="72">
        <f t="shared" si="1"/>
        <v>232.79166666666666</v>
      </c>
      <c r="O11" s="72">
        <f t="shared" si="2"/>
        <v>185.04166666666669</v>
      </c>
      <c r="P11" s="72">
        <f t="shared" si="3"/>
        <v>137.29166666666669</v>
      </c>
      <c r="Q11" s="72">
        <f t="shared" si="4"/>
        <v>89.541666666666671</v>
      </c>
      <c r="R11" s="72">
        <f t="shared" si="5"/>
        <v>41.791666666666671</v>
      </c>
      <c r="S11" s="72">
        <f t="shared" si="6"/>
        <v>0</v>
      </c>
    </row>
    <row r="12" spans="1:19">
      <c r="A12" s="218"/>
      <c r="B12" s="69">
        <v>55000</v>
      </c>
      <c r="C12" s="70">
        <v>483.3125</v>
      </c>
      <c r="D12" s="71">
        <v>411.6875</v>
      </c>
      <c r="E12" s="71">
        <v>340.0625</v>
      </c>
      <c r="F12" s="71">
        <v>268.4375</v>
      </c>
      <c r="G12" s="71">
        <v>196.81249999999997</v>
      </c>
      <c r="H12" s="71">
        <v>125.1875</v>
      </c>
      <c r="I12" s="71">
        <v>53.562499999999993</v>
      </c>
      <c r="K12" s="218"/>
      <c r="L12" s="69">
        <v>55000</v>
      </c>
      <c r="M12" s="72">
        <f t="shared" si="0"/>
        <v>322.20833333333337</v>
      </c>
      <c r="N12" s="72">
        <f t="shared" si="1"/>
        <v>274.45833333333337</v>
      </c>
      <c r="O12" s="72">
        <f t="shared" si="2"/>
        <v>226.70833333333337</v>
      </c>
      <c r="P12" s="72">
        <f t="shared" si="3"/>
        <v>178.95833333333334</v>
      </c>
      <c r="Q12" s="72">
        <f t="shared" si="4"/>
        <v>131.20833333333334</v>
      </c>
      <c r="R12" s="72">
        <f t="shared" si="5"/>
        <v>83.458333333333343</v>
      </c>
      <c r="S12" s="72">
        <f t="shared" si="6"/>
        <v>35.708333333333336</v>
      </c>
    </row>
    <row r="13" spans="1:19">
      <c r="A13" s="218"/>
      <c r="B13" s="69">
        <v>60000</v>
      </c>
      <c r="C13" s="70">
        <v>545.8125</v>
      </c>
      <c r="D13" s="71">
        <v>474.1875</v>
      </c>
      <c r="E13" s="71">
        <v>402.5625</v>
      </c>
      <c r="F13" s="71">
        <v>330.9375</v>
      </c>
      <c r="G13" s="71">
        <v>259.3125</v>
      </c>
      <c r="H13" s="71">
        <v>187.6875</v>
      </c>
      <c r="I13" s="71">
        <v>116.0625</v>
      </c>
      <c r="K13" s="218"/>
      <c r="L13" s="69">
        <v>60000</v>
      </c>
      <c r="M13" s="72">
        <f t="shared" si="0"/>
        <v>363.875</v>
      </c>
      <c r="N13" s="72">
        <f t="shared" si="1"/>
        <v>316.125</v>
      </c>
      <c r="O13" s="72">
        <f t="shared" si="2"/>
        <v>268.375</v>
      </c>
      <c r="P13" s="72">
        <f t="shared" si="3"/>
        <v>220.625</v>
      </c>
      <c r="Q13" s="72">
        <f t="shared" si="4"/>
        <v>172.875</v>
      </c>
      <c r="R13" s="72">
        <f t="shared" si="5"/>
        <v>125.125</v>
      </c>
      <c r="S13" s="72">
        <f t="shared" si="6"/>
        <v>77.375</v>
      </c>
    </row>
    <row r="14" spans="1:19">
      <c r="A14" s="218"/>
      <c r="B14" s="69">
        <v>65000</v>
      </c>
      <c r="C14" s="70">
        <v>608.3125</v>
      </c>
      <c r="D14" s="71">
        <v>536.6875</v>
      </c>
      <c r="E14" s="71">
        <v>465.06249999999994</v>
      </c>
      <c r="F14" s="71">
        <v>393.43749999999994</v>
      </c>
      <c r="G14" s="71">
        <v>321.81249999999994</v>
      </c>
      <c r="H14" s="71">
        <v>250.1875</v>
      </c>
      <c r="I14" s="71">
        <v>178.5625</v>
      </c>
      <c r="K14" s="218"/>
      <c r="L14" s="69">
        <v>65000</v>
      </c>
      <c r="M14" s="72">
        <f t="shared" si="0"/>
        <v>405.54166666666669</v>
      </c>
      <c r="N14" s="72">
        <f t="shared" si="1"/>
        <v>357.79166666666669</v>
      </c>
      <c r="O14" s="72">
        <f t="shared" si="2"/>
        <v>310.04166666666669</v>
      </c>
      <c r="P14" s="72">
        <f t="shared" si="3"/>
        <v>262.29166666666669</v>
      </c>
      <c r="Q14" s="72">
        <f t="shared" si="4"/>
        <v>214.54166666666666</v>
      </c>
      <c r="R14" s="72">
        <f t="shared" si="5"/>
        <v>166.79166666666669</v>
      </c>
      <c r="S14" s="72">
        <f t="shared" si="6"/>
        <v>119.04166666666669</v>
      </c>
    </row>
    <row r="15" spans="1:19">
      <c r="A15" s="218"/>
      <c r="B15" s="69">
        <v>70000</v>
      </c>
      <c r="C15" s="70">
        <v>670.81249999999989</v>
      </c>
      <c r="D15" s="71">
        <v>599.1875</v>
      </c>
      <c r="E15" s="71">
        <v>527.5625</v>
      </c>
      <c r="F15" s="71">
        <v>455.9375</v>
      </c>
      <c r="G15" s="71">
        <v>384.3125</v>
      </c>
      <c r="H15" s="71">
        <v>312.6875</v>
      </c>
      <c r="I15" s="71">
        <v>241.06249999999997</v>
      </c>
      <c r="K15" s="218"/>
      <c r="L15" s="69">
        <v>70000</v>
      </c>
      <c r="M15" s="72">
        <f t="shared" si="0"/>
        <v>447.20833333333331</v>
      </c>
      <c r="N15" s="72">
        <f t="shared" si="1"/>
        <v>399.45833333333337</v>
      </c>
      <c r="O15" s="72">
        <f t="shared" si="2"/>
        <v>351.70833333333337</v>
      </c>
      <c r="P15" s="72">
        <f t="shared" si="3"/>
        <v>303.95833333333337</v>
      </c>
      <c r="Q15" s="72">
        <f t="shared" si="4"/>
        <v>256.20833333333337</v>
      </c>
      <c r="R15" s="72">
        <f t="shared" si="5"/>
        <v>208.45833333333337</v>
      </c>
      <c r="S15" s="72">
        <f t="shared" si="6"/>
        <v>160.70833333333334</v>
      </c>
    </row>
    <row r="16" spans="1:19">
      <c r="C16" s="219" t="s">
        <v>42</v>
      </c>
      <c r="D16" s="219"/>
      <c r="E16" s="219"/>
      <c r="F16" s="219"/>
      <c r="G16" s="219"/>
      <c r="H16" s="219"/>
      <c r="I16" s="219"/>
      <c r="M16" s="219" t="s">
        <v>43</v>
      </c>
      <c r="N16" s="219"/>
      <c r="O16" s="219"/>
      <c r="P16" s="219"/>
      <c r="Q16" s="219"/>
      <c r="R16" s="219"/>
      <c r="S16" s="219"/>
    </row>
    <row r="18" spans="2:19">
      <c r="B18" s="66" t="s">
        <v>44</v>
      </c>
      <c r="C18" s="73">
        <v>10890</v>
      </c>
      <c r="D18" s="73">
        <v>14710</v>
      </c>
      <c r="E18" s="73">
        <v>18530</v>
      </c>
      <c r="F18" s="73">
        <v>22350</v>
      </c>
      <c r="G18" s="73">
        <v>26170</v>
      </c>
      <c r="H18" s="73">
        <v>29990</v>
      </c>
      <c r="I18" s="73">
        <v>33810</v>
      </c>
      <c r="L18" s="66" t="s">
        <v>44</v>
      </c>
      <c r="M18" s="73">
        <v>10890</v>
      </c>
      <c r="N18" s="73">
        <v>14710</v>
      </c>
      <c r="O18" s="73">
        <v>18530</v>
      </c>
      <c r="P18" s="73">
        <v>22350</v>
      </c>
      <c r="Q18" s="73">
        <v>26170</v>
      </c>
      <c r="R18" s="73">
        <v>29990</v>
      </c>
      <c r="S18" s="73">
        <v>33810</v>
      </c>
    </row>
    <row r="19" spans="2:19">
      <c r="B19" s="66" t="s">
        <v>45</v>
      </c>
      <c r="C19" s="73">
        <f>C18*1.5</f>
        <v>16335</v>
      </c>
      <c r="D19" s="73">
        <f t="shared" ref="D19:I19" si="7">D18*1.5</f>
        <v>22065</v>
      </c>
      <c r="E19" s="73">
        <f t="shared" si="7"/>
        <v>27795</v>
      </c>
      <c r="F19" s="73">
        <f t="shared" si="7"/>
        <v>33525</v>
      </c>
      <c r="G19" s="73">
        <f t="shared" si="7"/>
        <v>39255</v>
      </c>
      <c r="H19" s="73">
        <f t="shared" si="7"/>
        <v>44985</v>
      </c>
      <c r="I19" s="73">
        <f t="shared" si="7"/>
        <v>50715</v>
      </c>
      <c r="L19" s="66" t="s">
        <v>45</v>
      </c>
      <c r="M19" s="73">
        <f>M18*1.5</f>
        <v>16335</v>
      </c>
      <c r="N19" s="73">
        <f t="shared" ref="N19:S19" si="8">N18*1.5</f>
        <v>22065</v>
      </c>
      <c r="O19" s="73">
        <f t="shared" si="8"/>
        <v>27795</v>
      </c>
      <c r="P19" s="73">
        <f t="shared" si="8"/>
        <v>33525</v>
      </c>
      <c r="Q19" s="73">
        <f t="shared" si="8"/>
        <v>39255</v>
      </c>
      <c r="R19" s="73">
        <f t="shared" si="8"/>
        <v>44985</v>
      </c>
      <c r="S19" s="73">
        <f t="shared" si="8"/>
        <v>50715</v>
      </c>
    </row>
    <row r="21" spans="2:19">
      <c r="B21" s="66" t="s">
        <v>46</v>
      </c>
      <c r="L21" s="66" t="s">
        <v>47</v>
      </c>
    </row>
    <row r="24" spans="2:19">
      <c r="B24" s="66" t="s">
        <v>41</v>
      </c>
      <c r="C24" s="66" t="s">
        <v>48</v>
      </c>
      <c r="D24" s="74">
        <v>0.15</v>
      </c>
      <c r="E24" s="66" t="s">
        <v>49</v>
      </c>
      <c r="F24" s="74">
        <v>0.1</v>
      </c>
      <c r="G24" s="66" t="s">
        <v>49</v>
      </c>
    </row>
    <row r="25" spans="2:19">
      <c r="B25" s="75">
        <v>10000</v>
      </c>
      <c r="C25" s="73">
        <v>276</v>
      </c>
      <c r="D25" s="73">
        <v>0</v>
      </c>
      <c r="E25" s="73">
        <f t="shared" ref="E25:E30" si="9">C25-D25</f>
        <v>276</v>
      </c>
      <c r="F25" s="73">
        <v>0</v>
      </c>
      <c r="G25" s="73">
        <f>C25-F25</f>
        <v>276</v>
      </c>
    </row>
    <row r="26" spans="2:19">
      <c r="B26" s="75">
        <v>15000</v>
      </c>
      <c r="C26" s="73">
        <v>276</v>
      </c>
      <c r="D26" s="73">
        <v>0</v>
      </c>
      <c r="E26" s="73">
        <f t="shared" si="9"/>
        <v>276</v>
      </c>
      <c r="F26" s="73">
        <v>0</v>
      </c>
      <c r="G26" s="73">
        <f t="shared" ref="G26:G32" si="10">C26-F26</f>
        <v>276</v>
      </c>
    </row>
    <row r="27" spans="2:19">
      <c r="B27" s="75">
        <v>20000</v>
      </c>
      <c r="C27" s="73">
        <v>276</v>
      </c>
      <c r="D27" s="73">
        <v>45.8125</v>
      </c>
      <c r="E27" s="73">
        <f t="shared" si="9"/>
        <v>230.1875</v>
      </c>
      <c r="F27" s="73">
        <v>30.541666666666671</v>
      </c>
      <c r="G27" s="73">
        <f t="shared" si="10"/>
        <v>245.45833333333331</v>
      </c>
    </row>
    <row r="28" spans="2:19">
      <c r="B28" s="75">
        <v>25000</v>
      </c>
      <c r="C28" s="73">
        <v>276</v>
      </c>
      <c r="D28" s="73">
        <v>108.3125</v>
      </c>
      <c r="E28" s="73">
        <f t="shared" si="9"/>
        <v>167.6875</v>
      </c>
      <c r="F28" s="73">
        <v>72.208333333333343</v>
      </c>
      <c r="G28" s="73">
        <f t="shared" si="10"/>
        <v>203.79166666666666</v>
      </c>
    </row>
    <row r="29" spans="2:19">
      <c r="B29" s="75">
        <v>30000</v>
      </c>
      <c r="C29" s="73">
        <v>276</v>
      </c>
      <c r="D29" s="73">
        <v>170.8125</v>
      </c>
      <c r="E29" s="73">
        <f t="shared" si="9"/>
        <v>105.1875</v>
      </c>
      <c r="F29" s="73">
        <v>113.875</v>
      </c>
      <c r="G29" s="73">
        <f t="shared" si="10"/>
        <v>162.125</v>
      </c>
    </row>
    <row r="30" spans="2:19">
      <c r="B30" s="75">
        <v>35000</v>
      </c>
      <c r="C30" s="73">
        <v>276</v>
      </c>
      <c r="D30" s="73">
        <v>233.3125</v>
      </c>
      <c r="E30" s="73">
        <f t="shared" si="9"/>
        <v>42.6875</v>
      </c>
      <c r="F30" s="73">
        <v>155.54166666666669</v>
      </c>
      <c r="G30" s="73">
        <f t="shared" si="10"/>
        <v>120.45833333333331</v>
      </c>
    </row>
    <row r="31" spans="2:19">
      <c r="B31" s="75">
        <v>40000</v>
      </c>
      <c r="C31" s="73">
        <v>276</v>
      </c>
      <c r="D31" s="73">
        <v>295.8125</v>
      </c>
      <c r="E31" s="73"/>
      <c r="F31" s="73">
        <v>197.20833333333334</v>
      </c>
      <c r="G31" s="73">
        <f t="shared" si="10"/>
        <v>78.791666666666657</v>
      </c>
    </row>
    <row r="32" spans="2:19">
      <c r="B32" s="75">
        <v>45000</v>
      </c>
      <c r="C32" s="73">
        <v>276</v>
      </c>
      <c r="D32" s="73">
        <v>358.3125</v>
      </c>
      <c r="E32" s="73"/>
      <c r="F32" s="73">
        <v>238.875</v>
      </c>
      <c r="G32" s="73">
        <f t="shared" si="10"/>
        <v>37.125</v>
      </c>
    </row>
    <row r="33" spans="2:7">
      <c r="B33" s="75">
        <v>50000</v>
      </c>
      <c r="C33" s="73">
        <v>276</v>
      </c>
      <c r="D33" s="73">
        <v>420.81249999999994</v>
      </c>
      <c r="E33" s="73"/>
      <c r="F33" s="73">
        <v>280.54166666666669</v>
      </c>
      <c r="G33" s="73"/>
    </row>
    <row r="34" spans="2:7">
      <c r="B34" s="75">
        <v>55000</v>
      </c>
      <c r="C34" s="73">
        <v>276</v>
      </c>
      <c r="D34" s="73">
        <v>483.3125</v>
      </c>
      <c r="E34" s="73"/>
      <c r="F34" s="73">
        <v>322.20833333333337</v>
      </c>
      <c r="G34" s="73"/>
    </row>
    <row r="35" spans="2:7">
      <c r="B35" s="75">
        <v>60000</v>
      </c>
      <c r="C35" s="73">
        <v>276</v>
      </c>
      <c r="D35" s="73">
        <v>545.8125</v>
      </c>
      <c r="E35" s="73"/>
      <c r="F35" s="73">
        <v>363.875</v>
      </c>
      <c r="G35" s="73"/>
    </row>
    <row r="36" spans="2:7">
      <c r="B36" s="75">
        <v>65000</v>
      </c>
      <c r="C36" s="73">
        <v>276</v>
      </c>
      <c r="D36" s="73">
        <v>608.3125</v>
      </c>
      <c r="E36" s="73"/>
      <c r="F36" s="73">
        <v>405.54166666666669</v>
      </c>
      <c r="G36" s="73"/>
    </row>
    <row r="37" spans="2:7">
      <c r="B37" s="75">
        <v>70000</v>
      </c>
      <c r="C37" s="73">
        <v>276</v>
      </c>
      <c r="D37" s="73">
        <v>670.81249999999989</v>
      </c>
      <c r="E37" s="73"/>
      <c r="F37" s="73">
        <v>447.20833333333331</v>
      </c>
      <c r="G37" s="73"/>
    </row>
  </sheetData>
  <sheetProtection password="DECD" sheet="1"/>
  <mergeCells count="6">
    <mergeCell ref="C1:I1"/>
    <mergeCell ref="M1:S1"/>
    <mergeCell ref="A3:A15"/>
    <mergeCell ref="K3:K15"/>
    <mergeCell ref="C16:I16"/>
    <mergeCell ref="M16:S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3" sqref="F13"/>
    </sheetView>
  </sheetViews>
  <sheetFormatPr defaultRowHeight="14.4"/>
  <cols>
    <col min="1" max="8" width="9.6640625" bestFit="1" customWidth="1"/>
  </cols>
  <sheetData>
    <row r="1" spans="1:6">
      <c r="A1" t="s">
        <v>31</v>
      </c>
      <c r="B1" t="s">
        <v>30</v>
      </c>
      <c r="C1" t="s">
        <v>29</v>
      </c>
      <c r="D1" t="s">
        <v>28</v>
      </c>
      <c r="E1" t="s">
        <v>27</v>
      </c>
      <c r="F1" t="s">
        <v>26</v>
      </c>
    </row>
    <row r="2" spans="1:6">
      <c r="A2" t="s">
        <v>30</v>
      </c>
      <c r="B2" t="s">
        <v>29</v>
      </c>
      <c r="C2" t="s">
        <v>28</v>
      </c>
      <c r="D2" t="s">
        <v>27</v>
      </c>
      <c r="E2" t="s">
        <v>26</v>
      </c>
      <c r="F2" t="s">
        <v>36</v>
      </c>
    </row>
    <row r="3" spans="1:6">
      <c r="A3" t="s">
        <v>29</v>
      </c>
      <c r="B3" t="s">
        <v>28</v>
      </c>
      <c r="C3" t="s">
        <v>27</v>
      </c>
      <c r="D3" t="s">
        <v>26</v>
      </c>
      <c r="E3" t="s">
        <v>36</v>
      </c>
      <c r="F3" t="s">
        <v>69</v>
      </c>
    </row>
    <row r="4" spans="1:6">
      <c r="A4" t="s">
        <v>28</v>
      </c>
      <c r="B4" t="s">
        <v>27</v>
      </c>
      <c r="C4" t="s">
        <v>26</v>
      </c>
      <c r="D4" t="s">
        <v>36</v>
      </c>
      <c r="E4" t="s">
        <v>69</v>
      </c>
      <c r="F4" t="s">
        <v>70</v>
      </c>
    </row>
    <row r="5" spans="1:6">
      <c r="A5" t="s">
        <v>27</v>
      </c>
      <c r="B5" t="s">
        <v>26</v>
      </c>
      <c r="C5" t="s">
        <v>36</v>
      </c>
      <c r="D5" t="s">
        <v>69</v>
      </c>
      <c r="E5" t="s">
        <v>70</v>
      </c>
      <c r="F5" t="s">
        <v>71</v>
      </c>
    </row>
    <row r="6" spans="1:6">
      <c r="A6" t="s">
        <v>26</v>
      </c>
      <c r="B6" t="s">
        <v>36</v>
      </c>
      <c r="C6" t="s">
        <v>69</v>
      </c>
      <c r="D6" t="s">
        <v>70</v>
      </c>
      <c r="E6" t="s">
        <v>71</v>
      </c>
      <c r="F6" t="s">
        <v>72</v>
      </c>
    </row>
    <row r="7" spans="1:6">
      <c r="A7" t="s">
        <v>36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</row>
    <row r="8" spans="1:6">
      <c r="A8" t="s">
        <v>69</v>
      </c>
      <c r="B8" t="s">
        <v>70</v>
      </c>
      <c r="C8" t="s">
        <v>71</v>
      </c>
      <c r="D8" t="s">
        <v>72</v>
      </c>
      <c r="E8" t="s">
        <v>73</v>
      </c>
      <c r="F8" t="s">
        <v>85</v>
      </c>
    </row>
    <row r="9" spans="1:6">
      <c r="A9" t="s">
        <v>70</v>
      </c>
      <c r="B9" t="s">
        <v>71</v>
      </c>
      <c r="C9" t="s">
        <v>72</v>
      </c>
      <c r="D9" t="s">
        <v>73</v>
      </c>
      <c r="E9" t="s">
        <v>85</v>
      </c>
      <c r="F9" t="s">
        <v>86</v>
      </c>
    </row>
    <row r="10" spans="1:6">
      <c r="A10" t="s">
        <v>71</v>
      </c>
      <c r="B10" t="s">
        <v>72</v>
      </c>
      <c r="C10" t="s">
        <v>73</v>
      </c>
      <c r="D10" t="s">
        <v>85</v>
      </c>
      <c r="E10" t="s">
        <v>86</v>
      </c>
      <c r="F10" t="s">
        <v>87</v>
      </c>
    </row>
    <row r="11" spans="1:6">
      <c r="A11" t="s">
        <v>72</v>
      </c>
      <c r="B11" t="s">
        <v>73</v>
      </c>
      <c r="C11" t="s">
        <v>85</v>
      </c>
      <c r="D11" t="s">
        <v>86</v>
      </c>
      <c r="E11" t="s">
        <v>87</v>
      </c>
      <c r="F11" t="s">
        <v>88</v>
      </c>
    </row>
    <row r="12" spans="1:6">
      <c r="A12" t="s">
        <v>73</v>
      </c>
      <c r="B12" t="s">
        <v>85</v>
      </c>
      <c r="C12" t="s">
        <v>86</v>
      </c>
      <c r="D12" t="s">
        <v>87</v>
      </c>
      <c r="E12" t="s">
        <v>88</v>
      </c>
      <c r="F12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"/>
    </sheetView>
  </sheetViews>
  <sheetFormatPr defaultColWidth="8.88671875" defaultRowHeight="15.6"/>
  <cols>
    <col min="1" max="1" width="41.33203125" style="154" bestFit="1" customWidth="1"/>
    <col min="2" max="2" width="15.6640625" style="154" bestFit="1" customWidth="1"/>
    <col min="3" max="3" width="40.5546875" style="154" bestFit="1" customWidth="1"/>
    <col min="4" max="16384" width="8.88671875" style="154"/>
  </cols>
  <sheetData>
    <row r="1" spans="1:3" ht="16.2" thickBot="1">
      <c r="A1" s="152" t="s">
        <v>97</v>
      </c>
      <c r="B1" s="153" t="s">
        <v>98</v>
      </c>
      <c r="C1" s="185" t="s">
        <v>120</v>
      </c>
    </row>
    <row r="2" spans="1:3" ht="16.2" thickBot="1">
      <c r="A2" s="155" t="s">
        <v>99</v>
      </c>
      <c r="B2" s="156" t="s">
        <v>100</v>
      </c>
      <c r="C2" s="185" t="s">
        <v>121</v>
      </c>
    </row>
    <row r="3" spans="1:3" ht="16.2" thickBot="1">
      <c r="A3" s="155" t="s">
        <v>96</v>
      </c>
      <c r="B3" s="156" t="s">
        <v>101</v>
      </c>
      <c r="C3" s="154" t="s">
        <v>122</v>
      </c>
    </row>
    <row r="4" spans="1:3" ht="16.2" thickBot="1">
      <c r="A4" s="155" t="s">
        <v>102</v>
      </c>
      <c r="B4" s="156" t="s">
        <v>103</v>
      </c>
      <c r="C4" s="154" t="s">
        <v>123</v>
      </c>
    </row>
    <row r="5" spans="1:3" ht="16.2" thickBot="1">
      <c r="A5" s="155" t="s">
        <v>104</v>
      </c>
      <c r="B5" s="156" t="s">
        <v>105</v>
      </c>
      <c r="C5" s="154" t="s">
        <v>124</v>
      </c>
    </row>
    <row r="6" spans="1:3" ht="16.2" thickBot="1">
      <c r="A6" s="155" t="s">
        <v>106</v>
      </c>
      <c r="B6" s="156" t="s">
        <v>107</v>
      </c>
      <c r="C6" s="185" t="s">
        <v>129</v>
      </c>
    </row>
    <row r="7" spans="1:3" ht="16.2" thickBot="1">
      <c r="A7" s="155" t="s">
        <v>108</v>
      </c>
      <c r="B7" s="156" t="s">
        <v>109</v>
      </c>
      <c r="C7" s="154" t="s">
        <v>125</v>
      </c>
    </row>
    <row r="8" spans="1:3" ht="16.2" thickBot="1">
      <c r="A8" s="155" t="s">
        <v>110</v>
      </c>
      <c r="B8" s="156" t="s">
        <v>111</v>
      </c>
      <c r="C8" s="154" t="s">
        <v>126</v>
      </c>
    </row>
    <row r="9" spans="1:3" ht="16.2" thickBot="1">
      <c r="A9" s="155" t="s">
        <v>112</v>
      </c>
      <c r="B9" s="156" t="s">
        <v>113</v>
      </c>
      <c r="C9" s="154" t="s">
        <v>127</v>
      </c>
    </row>
    <row r="10" spans="1:3" ht="16.2" thickBot="1">
      <c r="A10" s="155" t="s">
        <v>132</v>
      </c>
      <c r="B10" s="156" t="s">
        <v>114</v>
      </c>
      <c r="C10" s="185" t="s">
        <v>133</v>
      </c>
    </row>
    <row r="11" spans="1:3" ht="16.2" thickBot="1">
      <c r="A11" s="157" t="s">
        <v>115</v>
      </c>
      <c r="B11" s="158" t="s">
        <v>116</v>
      </c>
      <c r="C11" s="154" t="s">
        <v>128</v>
      </c>
    </row>
    <row r="12" spans="1:3">
      <c r="A12" s="154" t="s">
        <v>135</v>
      </c>
      <c r="B12" s="154" t="s">
        <v>137</v>
      </c>
      <c r="C12" s="185" t="s">
        <v>136</v>
      </c>
    </row>
  </sheetData>
  <hyperlinks>
    <hyperlink ref="A1" r:id="rId1" display="http://www.aspireresourcesinc.com/"/>
    <hyperlink ref="A2" r:id="rId2" display="https://www.mycornerstoneloan.org/"/>
    <hyperlink ref="A3" r:id="rId3" display="http://www.edfinancial.com/DL"/>
    <hyperlink ref="A4" r:id="rId4" display="http://www.myfedloan.org/"/>
    <hyperlink ref="A5" r:id="rId5" display="http://www.gsmr.org/"/>
    <hyperlink ref="A6" r:id="rId6" display="https://www.mygreatlakes.org/"/>
    <hyperlink ref="A7" r:id="rId7" display="http://www.mohela.com/"/>
    <hyperlink ref="A8" r:id="rId8" display="http://www.nelnet.com/"/>
    <hyperlink ref="A9" r:id="rId9" display="http://www.osla.org/"/>
    <hyperlink ref="A10" r:id="rId10"/>
    <hyperlink ref="A11" r:id="rId11" display="http://www.vsacfederalloans.org/"/>
    <hyperlink ref="C1" r:id="rId12"/>
    <hyperlink ref="C2" r:id="rId13"/>
    <hyperlink ref="C6" r:id="rId14"/>
    <hyperlink ref="C10" r:id="rId15"/>
    <hyperlink ref="C12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Loan Repayment</vt:lpstr>
      <vt:lpstr>Unsubsidized</vt:lpstr>
      <vt:lpstr>Loan Calculator</vt:lpstr>
      <vt:lpstr>Loan Calculator (Int)</vt:lpstr>
      <vt:lpstr>Loan Calculator (25)</vt:lpstr>
      <vt:lpstr>IBR Plans</vt:lpstr>
      <vt:lpstr>Sheet1</vt:lpstr>
      <vt:lpstr>Servicers</vt:lpstr>
      <vt:lpstr>AGI</vt:lpstr>
      <vt:lpstr>'Loan Calculator (25)'!payments_per_year</vt:lpstr>
      <vt:lpstr>'Loan Calculator (Int)'!payments_per_year</vt:lpstr>
      <vt:lpstr>payments_per_year</vt:lpstr>
      <vt:lpstr>'Loan Repayment'!Print_Area</vt:lpstr>
      <vt:lpstr>'Loan Calculator (25)'!start_date</vt:lpstr>
      <vt:lpstr>'Loan Calculator (Int)'!start_date</vt:lpstr>
      <vt:lpstr>start_date</vt:lpstr>
      <vt:lpstr>'Loan Calculator (25)'!years</vt:lpstr>
      <vt:lpstr>'Loan Calculator (Int)'!years</vt:lpstr>
      <vt:lpstr>years</vt:lpstr>
    </vt:vector>
  </TitlesOfParts>
  <Company>Lawrence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Gebler</dc:creator>
  <cp:lastModifiedBy>Ryan Gebler</cp:lastModifiedBy>
  <cp:lastPrinted>2014-05-20T17:55:15Z</cp:lastPrinted>
  <dcterms:created xsi:type="dcterms:W3CDTF">2012-01-27T22:46:00Z</dcterms:created>
  <dcterms:modified xsi:type="dcterms:W3CDTF">2015-09-16T15:29:42Z</dcterms:modified>
</cp:coreProperties>
</file>