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25" yWindow="975" windowWidth="15480" windowHeight="116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<sst xmlns="http://schemas.openxmlformats.org/spreadsheetml/2006/main" count="20" uniqueCount="18">
  <si>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Month</t>
  </si>
  <si>
    <t>Degree-days</t>
  </si>
  <si>
    <t>Gas consumed</t>
  </si>
  <si>
    <t>Oct.</t>
  </si>
  <si>
    <t>Nov.</t>
  </si>
  <si>
    <t>Dec.</t>
  </si>
  <si>
    <t>Jan.</t>
  </si>
  <si>
    <t>Feb.</t>
  </si>
  <si>
    <t>Mar.</t>
  </si>
  <si>
    <t>Apr.</t>
  </si>
  <si>
    <t>May</t>
  </si>
  <si>
    <t>June</t>
  </si>
  <si>
    <t>Mean</t>
  </si>
  <si>
    <t>St. Dev.</t>
  </si>
  <si>
    <t>r</t>
  </si>
  <si>
    <t>b</t>
  </si>
  <si>
    <t>a</t>
  </si>
  <si>
    <t>y hat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</si>
</sst>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Sheet1!$B$2:$B$10</c:f>
              <c:numCache/>
            </c:numRef>
          </c:xVal>
          <c:yVal>
            <c:numRef>
              <c:f>Sheet1!$C$2:$C$10</c:f>
              <c:numCache/>
            </c:numRef>
          </c:yVal>
          <c:smooth val="0"/>
        </c:ser>
        <c:axId val="62493438"/>
        <c:axId val="25570031"/>
      </c:scatterChart>
      <c:valAx>
        <c:axId val="6249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70031"/>
        <c:crosses val="autoZero"/>
        <c:crossBetween val="midCat"/>
        <c:dispUnits/>
      </c:valAx>
      <c:valAx>
        <c:axId val="25570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93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85725</xdr:rowOff>
    </xdr:from>
    <xdr:to>
      <xdr:col>9</xdr:col>
      <xdr:colOff>676275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581400" y="85725"/>
        <a:ext cx="46386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F21" sqref="F21"/>
    </sheetView>
  </sheetViews>
  <sheetFormatPr defaultColWidth="9.00390625" defaultRowHeight="12.75"/>
  <cols>
    <col min="1" max="16384" width="11.00390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>
        <v>15.6</v>
      </c>
      <c r="C2">
        <v>520</v>
      </c>
    </row>
    <row r="3" spans="1:3" ht="12.75">
      <c r="A3" t="s">
        <v>4</v>
      </c>
      <c r="B3">
        <v>26.8</v>
      </c>
      <c r="C3">
        <v>610</v>
      </c>
    </row>
    <row r="4" spans="1:3" ht="12.75">
      <c r="A4" t="s">
        <v>5</v>
      </c>
      <c r="B4">
        <v>37.8</v>
      </c>
      <c r="C4">
        <v>870</v>
      </c>
    </row>
    <row r="5" spans="1:3" ht="12.75">
      <c r="A5" t="s">
        <v>6</v>
      </c>
      <c r="B5">
        <v>36.4</v>
      </c>
      <c r="C5">
        <v>850</v>
      </c>
    </row>
    <row r="6" spans="1:3" ht="12.75">
      <c r="A6" t="s">
        <v>7</v>
      </c>
      <c r="B6">
        <v>35.5</v>
      </c>
      <c r="C6">
        <v>880</v>
      </c>
    </row>
    <row r="7" spans="1:3" ht="12.75">
      <c r="A7" t="s">
        <v>8</v>
      </c>
      <c r="B7">
        <v>18.6</v>
      </c>
      <c r="C7">
        <v>490</v>
      </c>
    </row>
    <row r="8" spans="1:3" ht="12.75">
      <c r="A8" t="s">
        <v>9</v>
      </c>
      <c r="B8">
        <v>15.3</v>
      </c>
      <c r="C8">
        <v>450</v>
      </c>
    </row>
    <row r="9" spans="1:3" ht="12.75">
      <c r="A9" t="s">
        <v>10</v>
      </c>
      <c r="B9">
        <v>7.9</v>
      </c>
      <c r="C9">
        <v>250</v>
      </c>
    </row>
    <row r="10" spans="1:3" ht="12.75">
      <c r="A10" t="s">
        <v>11</v>
      </c>
      <c r="B10">
        <v>0</v>
      </c>
      <c r="C10">
        <v>110</v>
      </c>
    </row>
    <row r="12" spans="2:3" ht="12.75">
      <c r="B12" t="s">
        <v>12</v>
      </c>
      <c r="C12" t="s">
        <v>12</v>
      </c>
    </row>
    <row r="13" spans="2:3" ht="12.75">
      <c r="B13">
        <f>AVERAGE(B2:B10)</f>
        <v>21.544444444444444</v>
      </c>
      <c r="C13">
        <f>AVERAGE(C2:C10)</f>
        <v>558.8888888888889</v>
      </c>
    </row>
    <row r="14" spans="2:3" ht="12.75">
      <c r="B14" t="s">
        <v>13</v>
      </c>
      <c r="C14" t="s">
        <v>13</v>
      </c>
    </row>
    <row r="15" spans="2:3" ht="12.75">
      <c r="B15">
        <f>STDEV(B2:B10)</f>
        <v>13.419399307635857</v>
      </c>
      <c r="C15">
        <f>STDEV(C2:C10)</f>
        <v>274.38314655078784</v>
      </c>
    </row>
    <row r="17" ht="12.75">
      <c r="C17" t="s">
        <v>14</v>
      </c>
    </row>
    <row r="18" spans="3:6" ht="12.75">
      <c r="C18">
        <f>CORREL(B2:B10,C2:C10)</f>
        <v>0.9889663709118439</v>
      </c>
      <c r="F18">
        <f>(650-544)/103</f>
        <v>1.029126213592233</v>
      </c>
    </row>
    <row r="20" ht="12.75">
      <c r="C20" t="s">
        <v>15</v>
      </c>
    </row>
    <row r="21" ht="12.75">
      <c r="C21">
        <f>C18*C15/B15</f>
        <v>20.221151369219594</v>
      </c>
    </row>
    <row r="22" ht="12.75">
      <c r="C22" t="s">
        <v>16</v>
      </c>
    </row>
    <row r="23" spans="3:5" ht="12.75">
      <c r="C23">
        <f>C13-C21*B13</f>
        <v>123.23541661203564</v>
      </c>
      <c r="E23" t="s">
        <v>17</v>
      </c>
    </row>
    <row r="24" ht="12.75">
      <c r="E24">
        <f>C23+C21*40</f>
        <v>932.0814713808195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Gregg</dc:creator>
  <cp:keywords/>
  <dc:description/>
  <cp:lastModifiedBy>Computer Services</cp:lastModifiedBy>
  <dcterms:created xsi:type="dcterms:W3CDTF">2003-04-21T14:25:21Z</dcterms:created>
  <dcterms:modified xsi:type="dcterms:W3CDTF">2003-04-21T15:48:18Z</dcterms:modified>
  <cp:category/>
  <cp:version/>
  <cp:contentType/>
  <cp:contentStatus/>
</cp:coreProperties>
</file>